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workbookProtection workbookAlgorithmName="SHA-512" workbookHashValue="nueX/sp6ZvhV8lX7tCKgzNwGqfLNXKYTmCw2Q/DloCTgLnHMR98qxOMJEGn7lfzANgfQEwsN/hHYlGKp5VsVdQ==" workbookSaltValue="9br1B9E+GNkW39NiObkLgQ==" workbookSpinCount="100000" lockStructure="1"/>
  <bookViews>
    <workbookView xWindow="0" yWindow="0" windowWidth="22260" windowHeight="12645"/>
  </bookViews>
  <sheets>
    <sheet name="Kitöltési utmutató" sheetId="4" r:id="rId1"/>
    <sheet name="Megrendelőlap" sheetId="2" r:id="rId2"/>
    <sheet name="Árlista" sheetId="1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40" i="2" l="1"/>
  <c r="O30" i="2"/>
  <c r="O55" i="2"/>
  <c r="O54" i="2"/>
  <c r="O53" i="2"/>
  <c r="O52" i="2"/>
  <c r="O51" i="2"/>
  <c r="O50" i="2"/>
  <c r="O49" i="2"/>
  <c r="O48" i="2"/>
  <c r="P56" i="2" s="1"/>
  <c r="K8" i="2" s="1"/>
  <c r="O39" i="2"/>
  <c r="P41" i="2" s="1"/>
  <c r="K7" i="2" s="1"/>
  <c r="O29" i="2"/>
  <c r="P31" i="2" l="1"/>
  <c r="K6" i="2" s="1"/>
  <c r="F200" i="2" l="1"/>
  <c r="F199" i="2"/>
  <c r="F198" i="2"/>
  <c r="F197" i="2"/>
  <c r="F196" i="2"/>
  <c r="F195" i="2"/>
  <c r="F194" i="2"/>
  <c r="F193" i="2"/>
  <c r="F192" i="2"/>
  <c r="F191" i="2"/>
  <c r="F190" i="2"/>
  <c r="F189" i="2"/>
  <c r="F188" i="2"/>
  <c r="F187" i="2"/>
  <c r="F186" i="2"/>
  <c r="F185" i="2"/>
  <c r="F184" i="2"/>
  <c r="F183" i="2"/>
  <c r="F182" i="2"/>
  <c r="F181" i="2"/>
  <c r="F180" i="2"/>
  <c r="F179" i="2"/>
  <c r="F178" i="2"/>
  <c r="F177" i="2"/>
  <c r="F176" i="2"/>
  <c r="F175" i="2"/>
  <c r="F174" i="2"/>
  <c r="F173" i="2"/>
  <c r="F172" i="2"/>
  <c r="F171" i="2"/>
  <c r="F170" i="2"/>
  <c r="F169" i="2"/>
  <c r="F168" i="2"/>
  <c r="F167" i="2"/>
  <c r="F166" i="2"/>
  <c r="F165" i="2"/>
  <c r="F164" i="2"/>
  <c r="F163" i="2"/>
  <c r="F162" i="2"/>
  <c r="F161" i="2"/>
  <c r="F160" i="2"/>
  <c r="F159" i="2"/>
  <c r="F158" i="2"/>
  <c r="F157" i="2"/>
  <c r="F156" i="2"/>
  <c r="F155" i="2"/>
  <c r="F154" i="2"/>
  <c r="F153" i="2"/>
  <c r="F152" i="2"/>
  <c r="F151" i="2"/>
  <c r="G201" i="2" s="1"/>
  <c r="F139" i="2"/>
  <c r="F138" i="2"/>
  <c r="F137" i="2"/>
  <c r="F136" i="2"/>
  <c r="F135" i="2"/>
  <c r="F134" i="2"/>
  <c r="F133" i="2"/>
  <c r="F132" i="2"/>
  <c r="F131" i="2"/>
  <c r="F130" i="2"/>
  <c r="F129" i="2"/>
  <c r="F128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F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G140" i="2" s="1"/>
  <c r="F30" i="2" l="1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29" i="2"/>
  <c r="G79" i="2" l="1"/>
  <c r="K5" i="2" s="1"/>
  <c r="K9" i="2" l="1"/>
  <c r="K11" i="2" s="1"/>
</calcChain>
</file>

<file path=xl/sharedStrings.xml><?xml version="1.0" encoding="utf-8"?>
<sst xmlns="http://schemas.openxmlformats.org/spreadsheetml/2006/main" count="192" uniqueCount="100">
  <si>
    <t>Kód</t>
  </si>
  <si>
    <t>A1</t>
  </si>
  <si>
    <t>A2</t>
  </si>
  <si>
    <t>A3</t>
  </si>
  <si>
    <t>D1</t>
  </si>
  <si>
    <t>D3</t>
  </si>
  <si>
    <t>M1</t>
  </si>
  <si>
    <t>M2</t>
  </si>
  <si>
    <t>M3</t>
  </si>
  <si>
    <t>Selyemfényű színes</t>
  </si>
  <si>
    <t>D2</t>
  </si>
  <si>
    <t>Dupla hullámos korona</t>
  </si>
  <si>
    <t>Mart</t>
  </si>
  <si>
    <t>J-profil mart</t>
  </si>
  <si>
    <t>Mélymart</t>
  </si>
  <si>
    <t>Mélymart antikolt</t>
  </si>
  <si>
    <t>Fényléc</t>
  </si>
  <si>
    <t>Megjegyzés</t>
  </si>
  <si>
    <t>Nettó m2/ár</t>
  </si>
  <si>
    <t>Kiegészítők</t>
  </si>
  <si>
    <t>Nettó fm/ár</t>
  </si>
  <si>
    <t>2,7méteres szálak</t>
  </si>
  <si>
    <t>1 oldalt laminált MDF festve</t>
  </si>
  <si>
    <t>Bérfestés</t>
  </si>
  <si>
    <t>B1</t>
  </si>
  <si>
    <t>B2</t>
  </si>
  <si>
    <t>Sík felület</t>
  </si>
  <si>
    <t>10m2 feletti rendelés esetén 12% kedvezmény</t>
  </si>
  <si>
    <t>Név</t>
  </si>
  <si>
    <t>Ma-Lap-Fa</t>
  </si>
  <si>
    <t>Cím</t>
  </si>
  <si>
    <t>Tel:</t>
  </si>
  <si>
    <t>Web</t>
  </si>
  <si>
    <t>www.malapfa.hu</t>
  </si>
  <si>
    <t>E-mail</t>
  </si>
  <si>
    <t>info@malapfa.hu</t>
  </si>
  <si>
    <t>Keretes vagy mély mart front</t>
  </si>
  <si>
    <t>Bp Bajza utca 72</t>
  </si>
  <si>
    <t>+36 30 350 4867</t>
  </si>
  <si>
    <t>+36 20 779 6970</t>
  </si>
  <si>
    <t>M2/Ü</t>
  </si>
  <si>
    <t>Mélymart álbetétes</t>
  </si>
  <si>
    <t>M3/ü</t>
  </si>
  <si>
    <t>Mélymart antikolt osztott üveges</t>
  </si>
  <si>
    <t>Egyedi frontok gyártását is vállaljuk keressen minket bizalommal</t>
  </si>
  <si>
    <t>Mélymart Osztott üveges</t>
  </si>
  <si>
    <t>Selyemfényű fehér</t>
  </si>
  <si>
    <t>Az árak az Áfát nem tartalmazzák</t>
  </si>
  <si>
    <t>Megrendelő adatai</t>
  </si>
  <si>
    <t>Számlázási cím</t>
  </si>
  <si>
    <t>Adószám</t>
  </si>
  <si>
    <t>Színkód</t>
  </si>
  <si>
    <t>Méret (mm)</t>
  </si>
  <si>
    <t>sor
szám</t>
  </si>
  <si>
    <t>Magasság</t>
  </si>
  <si>
    <t>Szélesség</t>
  </si>
  <si>
    <t>db</t>
  </si>
  <si>
    <t>m2</t>
  </si>
  <si>
    <t>megjegyzés</t>
  </si>
  <si>
    <t>RAL/NCS</t>
  </si>
  <si>
    <t>m2 ár</t>
  </si>
  <si>
    <t>Körbe R3</t>
  </si>
  <si>
    <t>A0</t>
  </si>
  <si>
    <t>fm</t>
  </si>
  <si>
    <t>Kiegészítő elemek</t>
  </si>
  <si>
    <t>Hossz</t>
  </si>
  <si>
    <t>Dupla hullámos korona fehér</t>
  </si>
  <si>
    <r>
      <rPr>
        <b/>
        <sz val="16"/>
        <color theme="1"/>
        <rFont val="Calibri"/>
        <family val="2"/>
        <charset val="238"/>
        <scheme val="minor"/>
      </rPr>
      <t>Frontok</t>
    </r>
    <r>
      <rPr>
        <sz val="16"/>
        <color theme="1"/>
        <rFont val="Calibri"/>
        <family val="2"/>
        <scheme val="minor"/>
      </rPr>
      <t xml:space="preserve">
Marásminta kiválasztás a legördülő menüből</t>
    </r>
  </si>
  <si>
    <t>Összesítő</t>
  </si>
  <si>
    <t>Frontok</t>
  </si>
  <si>
    <t>Össze Nettó</t>
  </si>
  <si>
    <t>Össze Bruttó</t>
  </si>
  <si>
    <t>Összes</t>
  </si>
  <si>
    <t>Írja be a kiválasztott termék árát</t>
  </si>
  <si>
    <t>27% Áfa</t>
  </si>
  <si>
    <t>m2 ár nettó</t>
  </si>
  <si>
    <t>Az árlistából nézzen ki egy mintát és annak a nettó árát</t>
  </si>
  <si>
    <t>A megrendelő lapon töltse ki a személyes adatokat amennyiben cég abban az esetben a céges adatokat</t>
  </si>
  <si>
    <t>A megrendelő lapon írja be a kékkel jelölt  részbe a minta kódját és nevét valamint az alatta lévő négyzetbe a nettó árat</t>
  </si>
  <si>
    <t>Dupla hullámos korona színes</t>
  </si>
  <si>
    <t>Pillérléc</t>
  </si>
  <si>
    <t>Fényléc fehér</t>
  </si>
  <si>
    <t>Pillérléc színes</t>
  </si>
  <si>
    <t>Fényléc színes</t>
  </si>
  <si>
    <t>Korona</t>
  </si>
  <si>
    <t>Amennyiben bármiből egyedit szeretne kérem jelezze és állunk rendelkezésre.</t>
  </si>
  <si>
    <r>
      <t xml:space="preserve">Kiegészítő elemek: </t>
    </r>
    <r>
      <rPr>
        <b/>
        <i/>
        <sz val="14"/>
        <color theme="1"/>
        <rFont val="Calibri"/>
        <family val="2"/>
        <scheme val="minor"/>
      </rPr>
      <t>korona-fényléc-pillérléc</t>
    </r>
    <r>
      <rPr>
        <sz val="14"/>
        <color theme="1"/>
        <rFont val="Calibri"/>
        <family val="2"/>
        <scheme val="minor"/>
      </rPr>
      <t xml:space="preserve"> ezeket a megrendelő lap jobb oldalán találja</t>
    </r>
  </si>
  <si>
    <t>Kitöltési útmutató</t>
  </si>
  <si>
    <t>fm ár nettó</t>
  </si>
  <si>
    <t>összes</t>
  </si>
  <si>
    <t>Kiegészítő elemek korona</t>
  </si>
  <si>
    <t>Kiegészítő elemek fényléc</t>
  </si>
  <si>
    <t>Kiegészítő elemek pillérléc</t>
  </si>
  <si>
    <t>Összes:</t>
  </si>
  <si>
    <t>Az elküldött ajánlatokat ellenörizzük és visszajelzünk</t>
  </si>
  <si>
    <t>majd töltse ki a táblázatot milliméterben megadva/ több táblázat is van lefelé haladva amennyiben több mintát vagy éppen minta nélkülit is szeretne kérni.</t>
  </si>
  <si>
    <t>Amennyiben rendben van minden a gyártás megkezdése elött 50% előleget kérünk. Ezt természetesen egy előlegszámla formájában küldjük ki és az összeg beérkeztével aktiválódik a megrendelés</t>
  </si>
  <si>
    <t>Átvétel helyszínen egyeztetett időpontban. Szállítás is megoldható kérem ezt előre jelezzék</t>
  </si>
  <si>
    <t>Pillérléc fehér</t>
  </si>
  <si>
    <t>Vastagság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</si>
</sst>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\ &quot;Ft&quot;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5">
    <xf numFmtId="0" fontId="0" fillId="0" borderId="0" xfId="0"/>
    <xf numFmtId="0" fontId="3" fillId="0" borderId="0" xfId="0" applyFont="1"/>
    <xf numFmtId="0" fontId="0" fillId="0" borderId="1" xfId="0" applyBorder="1"/>
    <xf numFmtId="0" fontId="2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1" xfId="0" applyBorder="1" applyAlignment="1">
      <alignment vertical="center" wrapText="1"/>
    </xf>
    <xf numFmtId="164" fontId="0" fillId="0" borderId="1" xfId="0" applyNumberFormat="1" applyBorder="1" applyAlignment="1">
      <alignment horizontal="center" vertical="center" wrapText="1"/>
    </xf>
    <xf numFmtId="0" fontId="0" fillId="0" borderId="3" xfId="0" applyBorder="1"/>
    <xf numFmtId="0" fontId="0" fillId="0" borderId="4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6" xfId="0" applyBorder="1"/>
    <xf numFmtId="0" fontId="0" fillId="0" borderId="20" xfId="0" applyBorder="1"/>
    <xf numFmtId="0" fontId="0" fillId="0" borderId="1" xfId="0" applyFill="1" applyBorder="1" applyAlignment="1">
      <alignment vertical="center" wrapText="1"/>
    </xf>
    <xf numFmtId="164" fontId="0" fillId="0" borderId="1" xfId="0" applyNumberFormat="1" applyFill="1" applyBorder="1" applyAlignment="1">
      <alignment horizontal="center" vertical="center" wrapText="1"/>
    </xf>
    <xf numFmtId="0" fontId="0" fillId="0" borderId="1" xfId="0" applyFill="1" applyBorder="1"/>
    <xf numFmtId="0" fontId="0" fillId="2" borderId="1" xfId="0" applyFill="1" applyBorder="1"/>
    <xf numFmtId="0" fontId="2" fillId="2" borderId="1" xfId="0" applyFont="1" applyFill="1" applyBorder="1" applyAlignment="1">
      <alignment horizontal="center"/>
    </xf>
    <xf numFmtId="0" fontId="3" fillId="2" borderId="1" xfId="0" applyFont="1" applyFill="1" applyBorder="1"/>
    <xf numFmtId="0" fontId="0" fillId="3" borderId="1" xfId="0" applyFill="1" applyBorder="1" applyAlignment="1">
      <alignment vertical="center" wrapText="1"/>
    </xf>
    <xf numFmtId="0" fontId="0" fillId="2" borderId="3" xfId="0" applyFill="1" applyBorder="1"/>
    <xf numFmtId="0" fontId="0" fillId="0" borderId="19" xfId="0" applyBorder="1"/>
    <xf numFmtId="0" fontId="4" fillId="0" borderId="20" xfId="1" applyBorder="1"/>
    <xf numFmtId="0" fontId="0" fillId="0" borderId="7" xfId="0" applyBorder="1"/>
    <xf numFmtId="0" fontId="4" fillId="0" borderId="9" xfId="1" applyBorder="1"/>
    <xf numFmtId="0" fontId="0" fillId="0" borderId="20" xfId="0" quotePrefix="1" applyNumberFormat="1" applyBorder="1"/>
    <xf numFmtId="0" fontId="0" fillId="2" borderId="25" xfId="0" applyFill="1" applyBorder="1" applyAlignment="1">
      <alignment horizontal="center"/>
    </xf>
    <xf numFmtId="0" fontId="3" fillId="2" borderId="25" xfId="0" applyFont="1" applyFill="1" applyBorder="1" applyAlignment="1">
      <alignment horizontal="center"/>
    </xf>
    <xf numFmtId="0" fontId="0" fillId="0" borderId="25" xfId="0" applyBorder="1" applyAlignment="1">
      <alignment horizontal="center" vertical="center"/>
    </xf>
    <xf numFmtId="0" fontId="0" fillId="0" borderId="25" xfId="0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0" fillId="3" borderId="4" xfId="0" applyFill="1" applyBorder="1" applyAlignment="1">
      <alignment wrapText="1"/>
    </xf>
    <xf numFmtId="0" fontId="0" fillId="3" borderId="5" xfId="0" applyFill="1" applyBorder="1"/>
    <xf numFmtId="0" fontId="0" fillId="3" borderId="7" xfId="0" applyFill="1" applyBorder="1"/>
    <xf numFmtId="0" fontId="0" fillId="3" borderId="8" xfId="0" applyFill="1" applyBorder="1"/>
    <xf numFmtId="0" fontId="0" fillId="3" borderId="9" xfId="0" applyFill="1" applyBorder="1"/>
    <xf numFmtId="0" fontId="0" fillId="3" borderId="3" xfId="0" applyFill="1" applyBorder="1"/>
    <xf numFmtId="0" fontId="0" fillId="3" borderId="1" xfId="0" applyFill="1" applyBorder="1"/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horizontal="center"/>
    </xf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8" xfId="0" applyBorder="1" applyAlignment="1">
      <alignment horizontal="center"/>
    </xf>
    <xf numFmtId="0" fontId="0" fillId="3" borderId="11" xfId="0" applyFill="1" applyBorder="1"/>
    <xf numFmtId="0" fontId="0" fillId="3" borderId="12" xfId="0" applyFill="1" applyBorder="1"/>
    <xf numFmtId="0" fontId="0" fillId="3" borderId="13" xfId="0" applyFill="1" applyBorder="1"/>
    <xf numFmtId="0" fontId="0" fillId="3" borderId="5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2" xfId="0" applyFill="1" applyBorder="1"/>
    <xf numFmtId="0" fontId="0" fillId="3" borderId="10" xfId="0" applyFill="1" applyBorder="1"/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0" fontId="0" fillId="0" borderId="0" xfId="0" applyFill="1" applyBorder="1" applyAlignment="1" applyProtection="1">
      <alignment horizontal="center"/>
    </xf>
    <xf numFmtId="0" fontId="0" fillId="0" borderId="0" xfId="0" applyFill="1" applyBorder="1" applyAlignment="1">
      <alignment horizontal="center" vertical="center" wrapText="1"/>
    </xf>
    <xf numFmtId="0" fontId="0" fillId="3" borderId="21" xfId="0" applyFill="1" applyBorder="1"/>
    <xf numFmtId="0" fontId="0" fillId="3" borderId="22" xfId="0" applyFill="1" applyBorder="1"/>
    <xf numFmtId="0" fontId="0" fillId="3" borderId="3" xfId="0" applyFill="1" applyBorder="1" applyAlignment="1" applyProtection="1">
      <alignment horizontal="center"/>
    </xf>
    <xf numFmtId="0" fontId="0" fillId="3" borderId="1" xfId="0" applyFill="1" applyBorder="1" applyAlignment="1" applyProtection="1">
      <alignment horizontal="center"/>
    </xf>
    <xf numFmtId="0" fontId="0" fillId="3" borderId="1" xfId="0" applyFill="1" applyBorder="1" applyAlignment="1">
      <alignment horizontal="center"/>
    </xf>
    <xf numFmtId="0" fontId="1" fillId="0" borderId="25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164" fontId="1" fillId="0" borderId="1" xfId="0" applyNumberFormat="1" applyFont="1" applyFill="1" applyBorder="1" applyAlignment="1">
      <alignment horizontal="center" vertical="center"/>
    </xf>
    <xf numFmtId="0" fontId="0" fillId="3" borderId="12" xfId="0" applyFill="1" applyBorder="1" applyAlignment="1">
      <alignment horizontal="center"/>
    </xf>
    <xf numFmtId="0" fontId="0" fillId="3" borderId="10" xfId="0" applyFill="1" applyBorder="1" applyAlignment="1" applyProtection="1">
      <alignment horizontal="center"/>
    </xf>
    <xf numFmtId="0" fontId="0" fillId="0" borderId="10" xfId="0" applyBorder="1"/>
    <xf numFmtId="0" fontId="0" fillId="6" borderId="11" xfId="0" applyFill="1" applyBorder="1"/>
    <xf numFmtId="0" fontId="0" fillId="6" borderId="12" xfId="0" applyFill="1" applyBorder="1"/>
    <xf numFmtId="164" fontId="0" fillId="6" borderId="23" xfId="0" applyNumberFormat="1" applyFill="1" applyBorder="1" applyAlignment="1" applyProtection="1">
      <alignment horizontal="center"/>
    </xf>
    <xf numFmtId="164" fontId="0" fillId="6" borderId="24" xfId="0" applyNumberFormat="1" applyFill="1" applyBorder="1" applyAlignment="1" applyProtection="1">
      <alignment horizontal="center"/>
    </xf>
    <xf numFmtId="0" fontId="7" fillId="4" borderId="11" xfId="0" applyFont="1" applyFill="1" applyBorder="1" applyAlignment="1">
      <alignment wrapText="1"/>
    </xf>
    <xf numFmtId="0" fontId="5" fillId="4" borderId="12" xfId="0" applyFont="1" applyFill="1" applyBorder="1" applyAlignment="1">
      <alignment wrapText="1"/>
    </xf>
    <xf numFmtId="0" fontId="0" fillId="0" borderId="12" xfId="0" applyBorder="1" applyAlignment="1">
      <alignment wrapText="1"/>
    </xf>
    <xf numFmtId="0" fontId="0" fillId="0" borderId="13" xfId="0" applyBorder="1" applyAlignment="1">
      <alignment wrapText="1"/>
    </xf>
    <xf numFmtId="0" fontId="0" fillId="0" borderId="18" xfId="0" applyBorder="1" applyAlignment="1"/>
    <xf numFmtId="0" fontId="0" fillId="3" borderId="12" xfId="0" applyFill="1" applyBorder="1" applyAlignment="1">
      <alignment horizontal="center"/>
    </xf>
    <xf numFmtId="0" fontId="0" fillId="3" borderId="27" xfId="0" applyFill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6" fillId="4" borderId="11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/>
    </xf>
    <xf numFmtId="0" fontId="5" fillId="4" borderId="11" xfId="0" applyFont="1" applyFill="1" applyBorder="1" applyAlignment="1"/>
    <xf numFmtId="0" fontId="5" fillId="4" borderId="12" xfId="0" applyFont="1" applyFill="1" applyBorder="1" applyAlignment="1"/>
    <xf numFmtId="0" fontId="0" fillId="4" borderId="12" xfId="0" applyFill="1" applyBorder="1" applyAlignment="1"/>
    <xf numFmtId="0" fontId="0" fillId="4" borderId="13" xfId="0" applyFill="1" applyBorder="1" applyAlignment="1"/>
    <xf numFmtId="0" fontId="5" fillId="4" borderId="13" xfId="0" applyFont="1" applyFill="1" applyBorder="1" applyAlignment="1"/>
    <xf numFmtId="0" fontId="0" fillId="0" borderId="4" xfId="0" applyBorder="1" applyAlignment="1"/>
    <xf numFmtId="0" fontId="0" fillId="0" borderId="5" xfId="0" applyBorder="1" applyAlignment="1"/>
    <xf numFmtId="0" fontId="0" fillId="0" borderId="19" xfId="0" applyBorder="1" applyAlignment="1"/>
    <xf numFmtId="0" fontId="0" fillId="0" borderId="1" xfId="0" applyBorder="1" applyAlignment="1"/>
    <xf numFmtId="0" fontId="0" fillId="0" borderId="7" xfId="0" applyBorder="1" applyAlignment="1"/>
    <xf numFmtId="0" fontId="0" fillId="0" borderId="8" xfId="0" applyBorder="1" applyAlignment="1"/>
    <xf numFmtId="0" fontId="2" fillId="2" borderId="25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0" fillId="2" borderId="25" xfId="0" applyFill="1" applyBorder="1" applyAlignment="1">
      <alignment horizontal="center"/>
    </xf>
    <xf numFmtId="0" fontId="0" fillId="2" borderId="1" xfId="0" applyFill="1" applyBorder="1" applyAlignment="1"/>
    <xf numFmtId="0" fontId="0" fillId="2" borderId="3" xfId="0" applyFill="1" applyBorder="1" applyAlignment="1"/>
    <xf numFmtId="0" fontId="0" fillId="3" borderId="26" xfId="0" applyFill="1" applyBorder="1" applyAlignment="1">
      <alignment horizontal="center"/>
    </xf>
    <xf numFmtId="0" fontId="0" fillId="3" borderId="23" xfId="0" applyFill="1" applyBorder="1" applyAlignment="1"/>
    <xf numFmtId="0" fontId="0" fillId="3" borderId="24" xfId="0" applyFill="1" applyBorder="1" applyAlignment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3" borderId="19" xfId="0" applyFill="1" applyBorder="1"/>
    <xf numFmtId="0" fontId="0" fillId="3" borderId="8" xfId="0" applyFill="1" applyBorder="1" applyAlignment="1">
      <alignment horizontal="center"/>
    </xf>
    <xf numFmtId="0" fontId="0" fillId="3" borderId="8" xfId="0" applyFill="1" applyBorder="1" applyAlignment="1" applyProtection="1">
      <alignment horizontal="center"/>
    </xf>
    <xf numFmtId="0" fontId="0" fillId="0" borderId="30" xfId="0" applyFill="1" applyBorder="1"/>
    <xf numFmtId="0" fontId="0" fillId="3" borderId="17" xfId="0" applyFill="1" applyBorder="1"/>
    <xf numFmtId="0" fontId="8" fillId="4" borderId="11" xfId="0" applyFont="1" applyFill="1" applyBorder="1" applyAlignment="1"/>
    <xf numFmtId="0" fontId="10" fillId="0" borderId="0" xfId="0" applyFont="1"/>
    <xf numFmtId="0" fontId="9" fillId="4" borderId="2" xfId="0" applyFont="1" applyFill="1" applyBorder="1"/>
    <xf numFmtId="0" fontId="10" fillId="4" borderId="2" xfId="0" applyFont="1" applyFill="1" applyBorder="1" applyAlignment="1">
      <alignment horizontal="center" vertical="center"/>
    </xf>
    <xf numFmtId="0" fontId="10" fillId="4" borderId="31" xfId="0" applyFont="1" applyFill="1" applyBorder="1" applyAlignment="1">
      <alignment horizontal="center" vertical="center"/>
    </xf>
    <xf numFmtId="0" fontId="10" fillId="0" borderId="13" xfId="0" applyFont="1" applyBorder="1" applyAlignment="1">
      <alignment wrapText="1"/>
    </xf>
    <xf numFmtId="0" fontId="10" fillId="0" borderId="32" xfId="0" applyFont="1" applyBorder="1"/>
    <xf numFmtId="0" fontId="10" fillId="0" borderId="13" xfId="0" applyFont="1" applyBorder="1"/>
    <xf numFmtId="0" fontId="0" fillId="6" borderId="12" xfId="0" applyFill="1" applyBorder="1" applyAlignment="1">
      <alignment horizontal="center"/>
    </xf>
    <xf numFmtId="0" fontId="0" fillId="6" borderId="12" xfId="0" applyFill="1" applyBorder="1" applyAlignment="1" applyProtection="1">
      <alignment horizontal="center"/>
    </xf>
    <xf numFmtId="0" fontId="0" fillId="6" borderId="2" xfId="0" applyFill="1" applyBorder="1" applyAlignment="1">
      <alignment horizontal="center"/>
    </xf>
    <xf numFmtId="0" fontId="0" fillId="6" borderId="2" xfId="0" applyFill="1" applyBorder="1"/>
    <xf numFmtId="0" fontId="8" fillId="4" borderId="13" xfId="0" applyFont="1" applyFill="1" applyBorder="1" applyAlignment="1"/>
    <xf numFmtId="0" fontId="6" fillId="4" borderId="12" xfId="0" applyFont="1" applyFill="1" applyBorder="1" applyAlignment="1">
      <alignment horizontal="center" vertical="center" wrapText="1"/>
    </xf>
    <xf numFmtId="0" fontId="6" fillId="4" borderId="13" xfId="0" applyFont="1" applyFill="1" applyBorder="1" applyAlignment="1">
      <alignment horizontal="center" vertical="center" wrapText="1"/>
    </xf>
    <xf numFmtId="164" fontId="0" fillId="6" borderId="2" xfId="0" applyNumberFormat="1" applyFill="1" applyBorder="1"/>
    <xf numFmtId="0" fontId="10" fillId="4" borderId="27" xfId="0" applyFont="1" applyFill="1" applyBorder="1" applyAlignment="1">
      <alignment horizontal="center" vertical="center"/>
    </xf>
    <xf numFmtId="0" fontId="10" fillId="0" borderId="34" xfId="0" applyFont="1" applyBorder="1" applyAlignment="1">
      <alignment wrapText="1"/>
    </xf>
    <xf numFmtId="0" fontId="10" fillId="4" borderId="33" xfId="0" applyFont="1" applyFill="1" applyBorder="1"/>
    <xf numFmtId="0" fontId="10" fillId="0" borderId="24" xfId="0" applyFont="1" applyBorder="1"/>
    <xf numFmtId="0" fontId="10" fillId="0" borderId="24" xfId="0" applyFont="1" applyBorder="1" applyAlignment="1">
      <alignment wrapText="1"/>
    </xf>
    <xf numFmtId="0" fontId="10" fillId="4" borderId="33" xfId="0" applyFont="1" applyFill="1" applyBorder="1" applyAlignment="1">
      <alignment horizontal="center" vertical="center"/>
    </xf>
    <xf numFmtId="0" fontId="0" fillId="4" borderId="2" xfId="0" applyFill="1" applyBorder="1" applyAlignment="1">
      <alignment wrapText="1"/>
    </xf>
    <xf numFmtId="0" fontId="0" fillId="4" borderId="1" xfId="0" applyFill="1" applyBorder="1" applyProtection="1"/>
    <xf numFmtId="0" fontId="0" fillId="6" borderId="1" xfId="0" applyFill="1" applyBorder="1" applyProtection="1"/>
    <xf numFmtId="164" fontId="0" fillId="6" borderId="1" xfId="0" applyNumberFormat="1" applyFill="1" applyBorder="1" applyProtection="1"/>
    <xf numFmtId="0" fontId="0" fillId="6" borderId="10" xfId="0" applyFill="1" applyBorder="1" applyProtection="1"/>
    <xf numFmtId="0" fontId="5" fillId="6" borderId="33" xfId="0" applyFont="1" applyFill="1" applyBorder="1" applyProtection="1"/>
    <xf numFmtId="164" fontId="5" fillId="6" borderId="24" xfId="0" applyNumberFormat="1" applyFont="1" applyFill="1" applyBorder="1" applyProtection="1"/>
    <xf numFmtId="0" fontId="0" fillId="5" borderId="1" xfId="0" applyFill="1" applyBorder="1" applyAlignment="1" applyProtection="1">
      <alignment horizontal="center"/>
      <protection locked="0"/>
    </xf>
    <xf numFmtId="0" fontId="0" fillId="5" borderId="8" xfId="0" applyFill="1" applyBorder="1" applyAlignment="1" applyProtection="1">
      <alignment horizontal="center"/>
      <protection locked="0"/>
    </xf>
    <xf numFmtId="164" fontId="0" fillId="5" borderId="13" xfId="0" applyNumberFormat="1" applyFill="1" applyBorder="1" applyProtection="1">
      <protection locked="0"/>
    </xf>
    <xf numFmtId="0" fontId="0" fillId="5" borderId="3" xfId="0" applyFill="1" applyBorder="1" applyAlignment="1" applyProtection="1">
      <alignment horizontal="center"/>
      <protection locked="0"/>
    </xf>
    <xf numFmtId="0" fontId="0" fillId="5" borderId="10" xfId="0" applyFill="1" applyBorder="1" applyAlignment="1" applyProtection="1">
      <alignment horizontal="center"/>
      <protection locked="0"/>
    </xf>
    <xf numFmtId="0" fontId="0" fillId="5" borderId="11" xfId="0" quotePrefix="1" applyFill="1" applyBorder="1" applyAlignment="1" applyProtection="1">
      <alignment vertical="center"/>
      <protection locked="0"/>
    </xf>
    <xf numFmtId="0" fontId="0" fillId="5" borderId="12" xfId="0" applyFill="1" applyBorder="1" applyAlignment="1" applyProtection="1">
      <alignment vertical="center"/>
      <protection locked="0"/>
    </xf>
    <xf numFmtId="0" fontId="0" fillId="5" borderId="13" xfId="0" applyFill="1" applyBorder="1" applyAlignment="1" applyProtection="1">
      <alignment vertical="center"/>
      <protection locked="0"/>
    </xf>
    <xf numFmtId="0" fontId="0" fillId="5" borderId="5" xfId="0" applyFill="1" applyBorder="1" applyAlignment="1" applyProtection="1">
      <protection locked="0"/>
    </xf>
    <xf numFmtId="0" fontId="0" fillId="5" borderId="6" xfId="0" applyFill="1" applyBorder="1" applyAlignment="1" applyProtection="1">
      <protection locked="0"/>
    </xf>
    <xf numFmtId="0" fontId="0" fillId="5" borderId="1" xfId="0" applyFill="1" applyBorder="1" applyAlignment="1" applyProtection="1">
      <protection locked="0"/>
    </xf>
    <xf numFmtId="0" fontId="0" fillId="5" borderId="20" xfId="0" applyFill="1" applyBorder="1" applyAlignment="1" applyProtection="1">
      <protection locked="0"/>
    </xf>
    <xf numFmtId="0" fontId="0" fillId="5" borderId="8" xfId="0" applyFill="1" applyBorder="1" applyAlignment="1" applyProtection="1">
      <protection locked="0"/>
    </xf>
    <xf numFmtId="0" fontId="0" fillId="5" borderId="9" xfId="0" applyFill="1" applyBorder="1" applyAlignment="1" applyProtection="1">
      <protection locked="0"/>
    </xf>
    <xf numFmtId="0" fontId="0" fillId="5" borderId="12" xfId="0" applyFill="1" applyBorder="1" applyAlignment="1" applyProtection="1">
      <protection locked="0"/>
    </xf>
    <xf numFmtId="0" fontId="0" fillId="5" borderId="13" xfId="0" applyFill="1" applyBorder="1" applyAlignment="1" applyProtection="1">
      <protection locked="0"/>
    </xf>
  </cellXfs>
  <cellStyles count="2">
    <cellStyle name="Hivatkozás" xfId="1" builtinId="8"/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png"/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2" Type="http://schemas.openxmlformats.org/officeDocument/2006/relationships/image" Target="../media/image3.png"/><Relationship Id="rId1" Type="http://schemas.openxmlformats.org/officeDocument/2006/relationships/image" Target="../media/image1.PNG"/><Relationship Id="rId6" Type="http://schemas.openxmlformats.org/officeDocument/2006/relationships/image" Target="../media/image7.png"/><Relationship Id="rId5" Type="http://schemas.openxmlformats.org/officeDocument/2006/relationships/image" Target="../media/image6.png"/><Relationship Id="rId10" Type="http://schemas.openxmlformats.org/officeDocument/2006/relationships/image" Target="../media/image10.png"/><Relationship Id="rId4" Type="http://schemas.openxmlformats.org/officeDocument/2006/relationships/image" Target="../media/image5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3</xdr:row>
      <xdr:rowOff>104775</xdr:rowOff>
    </xdr:from>
    <xdr:to>
      <xdr:col>3</xdr:col>
      <xdr:colOff>409575</xdr:colOff>
      <xdr:row>8</xdr:row>
      <xdr:rowOff>126310</xdr:rowOff>
    </xdr:to>
    <xdr:pic>
      <xdr:nvPicPr>
        <xdr:cNvPr id="2" name="Kép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685800"/>
          <a:ext cx="2743200" cy="974035"/>
        </a:xfrm>
        <a:prstGeom prst="rect">
          <a:avLst/>
        </a:prstGeom>
      </xdr:spPr>
    </xdr:pic>
    <xdr:clientData/>
  </xdr:twoCellAnchor>
  <xdr:twoCellAnchor editAs="oneCell">
    <xdr:from>
      <xdr:col>10</xdr:col>
      <xdr:colOff>85725</xdr:colOff>
      <xdr:row>23</xdr:row>
      <xdr:rowOff>76200</xdr:rowOff>
    </xdr:from>
    <xdr:to>
      <xdr:col>10</xdr:col>
      <xdr:colOff>1209064</xdr:colOff>
      <xdr:row>26</xdr:row>
      <xdr:rowOff>226231</xdr:rowOff>
    </xdr:to>
    <xdr:pic>
      <xdr:nvPicPr>
        <xdr:cNvPr id="3" name="Kép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58250" y="5191125"/>
          <a:ext cx="1123339" cy="123588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257174</xdr:colOff>
      <xdr:row>2</xdr:row>
      <xdr:rowOff>47625</xdr:rowOff>
    </xdr:from>
    <xdr:to>
      <xdr:col>3</xdr:col>
      <xdr:colOff>925676</xdr:colOff>
      <xdr:row>7</xdr:row>
      <xdr:rowOff>147570</xdr:rowOff>
    </xdr:to>
    <xdr:pic>
      <xdr:nvPicPr>
        <xdr:cNvPr id="2" name="Kép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174" y="438150"/>
          <a:ext cx="2964027" cy="105244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12</xdr:row>
      <xdr:rowOff>0</xdr:rowOff>
    </xdr:from>
    <xdr:to>
      <xdr:col>1</xdr:col>
      <xdr:colOff>29781</xdr:colOff>
      <xdr:row>12</xdr:row>
      <xdr:rowOff>1209042</xdr:rowOff>
    </xdr:to>
    <xdr:pic>
      <xdr:nvPicPr>
        <xdr:cNvPr id="5" name="Kép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305050"/>
          <a:ext cx="1220406" cy="1209042"/>
        </a:xfrm>
        <a:prstGeom prst="rect">
          <a:avLst/>
        </a:prstGeom>
      </xdr:spPr>
    </xdr:pic>
    <xdr:clientData/>
  </xdr:twoCellAnchor>
  <xdr:twoCellAnchor editAs="oneCell">
    <xdr:from>
      <xdr:col>0</xdr:col>
      <xdr:colOff>142875</xdr:colOff>
      <xdr:row>13</xdr:row>
      <xdr:rowOff>19473</xdr:rowOff>
    </xdr:from>
    <xdr:to>
      <xdr:col>0</xdr:col>
      <xdr:colOff>1095375</xdr:colOff>
      <xdr:row>13</xdr:row>
      <xdr:rowOff>1104264</xdr:rowOff>
    </xdr:to>
    <xdr:pic>
      <xdr:nvPicPr>
        <xdr:cNvPr id="6" name="Kép 5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3343698"/>
          <a:ext cx="952500" cy="1084791"/>
        </a:xfrm>
        <a:prstGeom prst="rect">
          <a:avLst/>
        </a:prstGeom>
      </xdr:spPr>
    </xdr:pic>
    <xdr:clientData/>
  </xdr:twoCellAnchor>
  <xdr:twoCellAnchor editAs="oneCell">
    <xdr:from>
      <xdr:col>0</xdr:col>
      <xdr:colOff>47626</xdr:colOff>
      <xdr:row>13</xdr:row>
      <xdr:rowOff>1123949</xdr:rowOff>
    </xdr:from>
    <xdr:to>
      <xdr:col>1</xdr:col>
      <xdr:colOff>133351</xdr:colOff>
      <xdr:row>15</xdr:row>
      <xdr:rowOff>9524</xdr:rowOff>
    </xdr:to>
    <xdr:pic>
      <xdr:nvPicPr>
        <xdr:cNvPr id="7" name="Kép 6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6" y="4448174"/>
          <a:ext cx="1276350" cy="12763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15</xdr:row>
      <xdr:rowOff>66675</xdr:rowOff>
    </xdr:from>
    <xdr:to>
      <xdr:col>1</xdr:col>
      <xdr:colOff>57149</xdr:colOff>
      <xdr:row>15</xdr:row>
      <xdr:rowOff>1314449</xdr:rowOff>
    </xdr:to>
    <xdr:pic>
      <xdr:nvPicPr>
        <xdr:cNvPr id="8" name="Kép 7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781675"/>
          <a:ext cx="1247774" cy="124777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16</xdr:row>
      <xdr:rowOff>47625</xdr:rowOff>
    </xdr:from>
    <xdr:to>
      <xdr:col>1</xdr:col>
      <xdr:colOff>219074</xdr:colOff>
      <xdr:row>17</xdr:row>
      <xdr:rowOff>9524</xdr:rowOff>
    </xdr:to>
    <xdr:pic>
      <xdr:nvPicPr>
        <xdr:cNvPr id="9" name="Kép 8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086600"/>
          <a:ext cx="1409699" cy="14096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17</xdr:row>
      <xdr:rowOff>781049</xdr:rowOff>
    </xdr:from>
    <xdr:to>
      <xdr:col>1</xdr:col>
      <xdr:colOff>371923</xdr:colOff>
      <xdr:row>19</xdr:row>
      <xdr:rowOff>66673</xdr:rowOff>
    </xdr:to>
    <xdr:pic>
      <xdr:nvPicPr>
        <xdr:cNvPr id="10" name="Kép 9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267824"/>
          <a:ext cx="1562548" cy="1562099"/>
        </a:xfrm>
        <a:prstGeom prst="rect">
          <a:avLst/>
        </a:prstGeom>
      </xdr:spPr>
    </xdr:pic>
    <xdr:clientData/>
  </xdr:twoCellAnchor>
  <xdr:twoCellAnchor editAs="oneCell">
    <xdr:from>
      <xdr:col>0</xdr:col>
      <xdr:colOff>66676</xdr:colOff>
      <xdr:row>20</xdr:row>
      <xdr:rowOff>581025</xdr:rowOff>
    </xdr:from>
    <xdr:to>
      <xdr:col>0</xdr:col>
      <xdr:colOff>1190015</xdr:colOff>
      <xdr:row>25</xdr:row>
      <xdr:rowOff>73831</xdr:rowOff>
    </xdr:to>
    <xdr:pic>
      <xdr:nvPicPr>
        <xdr:cNvPr id="11" name="Kép 10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6" y="13192125"/>
          <a:ext cx="1123339" cy="1235881"/>
        </a:xfrm>
        <a:prstGeom prst="rect">
          <a:avLst/>
        </a:prstGeom>
      </xdr:spPr>
    </xdr:pic>
    <xdr:clientData/>
  </xdr:twoCellAnchor>
  <xdr:twoCellAnchor editAs="oneCell">
    <xdr:from>
      <xdr:col>0</xdr:col>
      <xdr:colOff>104776</xdr:colOff>
      <xdr:row>24</xdr:row>
      <xdr:rowOff>123824</xdr:rowOff>
    </xdr:from>
    <xdr:to>
      <xdr:col>0</xdr:col>
      <xdr:colOff>1095375</xdr:colOff>
      <xdr:row>25</xdr:row>
      <xdr:rowOff>923923</xdr:rowOff>
    </xdr:to>
    <xdr:pic>
      <xdr:nvPicPr>
        <xdr:cNvPr id="12" name="Kép 11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6" y="13630274"/>
          <a:ext cx="990599" cy="990599"/>
        </a:xfrm>
        <a:prstGeom prst="rect">
          <a:avLst/>
        </a:prstGeom>
      </xdr:spPr>
    </xdr:pic>
    <xdr:clientData/>
  </xdr:twoCellAnchor>
  <xdr:twoCellAnchor editAs="oneCell">
    <xdr:from>
      <xdr:col>0</xdr:col>
      <xdr:colOff>81017</xdr:colOff>
      <xdr:row>11</xdr:row>
      <xdr:rowOff>19050</xdr:rowOff>
    </xdr:from>
    <xdr:to>
      <xdr:col>0</xdr:col>
      <xdr:colOff>1066800</xdr:colOff>
      <xdr:row>11</xdr:row>
      <xdr:rowOff>1286485</xdr:rowOff>
    </xdr:to>
    <xdr:pic>
      <xdr:nvPicPr>
        <xdr:cNvPr id="3" name="Kép 2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81017" y="2305050"/>
          <a:ext cx="985783" cy="12674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info@malapfa.hu" TargetMode="External"/><Relationship Id="rId1" Type="http://schemas.openxmlformats.org/officeDocument/2006/relationships/hyperlink" Target="http://www.malapfa.hu/" TargetMode="External"/><Relationship Id="rId4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mailto:info@malapfa.hu" TargetMode="External"/><Relationship Id="rId1" Type="http://schemas.openxmlformats.org/officeDocument/2006/relationships/hyperlink" Target="http://www.malapfa.hu/" TargetMode="External"/><Relationship Id="rId4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21"/>
  <sheetViews>
    <sheetView tabSelected="1" workbookViewId="0">
      <selection activeCell="G7" sqref="G7"/>
    </sheetView>
  </sheetViews>
  <sheetFormatPr defaultRowHeight="15" x14ac:dyDescent="0.25"/>
  <cols>
    <col min="3" max="3" width="61" customWidth="1"/>
  </cols>
  <sheetData>
    <row r="2" spans="2:3" ht="15.75" thickBot="1" x14ac:dyDescent="0.3"/>
    <row r="3" spans="2:3" ht="27" thickBot="1" x14ac:dyDescent="0.45">
      <c r="C3" s="112" t="s">
        <v>87</v>
      </c>
    </row>
    <row r="4" spans="2:3" ht="38.25" thickBot="1" x14ac:dyDescent="0.35">
      <c r="B4" s="113">
        <v>1</v>
      </c>
      <c r="C4" s="115" t="s">
        <v>77</v>
      </c>
    </row>
    <row r="5" spans="2:3" ht="19.5" thickBot="1" x14ac:dyDescent="0.35">
      <c r="B5" s="114"/>
      <c r="C5" s="116"/>
    </row>
    <row r="6" spans="2:3" ht="19.5" thickBot="1" x14ac:dyDescent="0.35">
      <c r="B6" s="113">
        <v>2</v>
      </c>
      <c r="C6" s="117" t="s">
        <v>76</v>
      </c>
    </row>
    <row r="7" spans="2:3" ht="19.5" thickBot="1" x14ac:dyDescent="0.35">
      <c r="B7" s="114"/>
      <c r="C7" s="116"/>
    </row>
    <row r="8" spans="2:3" ht="57" thickBot="1" x14ac:dyDescent="0.35">
      <c r="B8" s="113">
        <v>3</v>
      </c>
      <c r="C8" s="115" t="s">
        <v>78</v>
      </c>
    </row>
    <row r="9" spans="2:3" ht="19.5" thickBot="1" x14ac:dyDescent="0.35">
      <c r="B9" s="114"/>
      <c r="C9" s="116"/>
    </row>
    <row r="10" spans="2:3" ht="57" thickBot="1" x14ac:dyDescent="0.35">
      <c r="B10" s="113">
        <v>4</v>
      </c>
      <c r="C10" s="115" t="s">
        <v>95</v>
      </c>
    </row>
    <row r="11" spans="2:3" ht="19.5" thickBot="1" x14ac:dyDescent="0.35">
      <c r="B11" s="114"/>
      <c r="C11" s="116"/>
    </row>
    <row r="12" spans="2:3" ht="38.25" thickBot="1" x14ac:dyDescent="0.35">
      <c r="B12" s="113">
        <v>5</v>
      </c>
      <c r="C12" s="115" t="s">
        <v>86</v>
      </c>
    </row>
    <row r="13" spans="2:3" ht="19.5" thickBot="1" x14ac:dyDescent="0.35">
      <c r="B13" s="114"/>
      <c r="C13" s="116"/>
    </row>
    <row r="14" spans="2:3" ht="38.25" thickBot="1" x14ac:dyDescent="0.35">
      <c r="B14" s="126">
        <v>6</v>
      </c>
      <c r="C14" s="127" t="s">
        <v>85</v>
      </c>
    </row>
    <row r="15" spans="2:3" ht="19.5" thickBot="1" x14ac:dyDescent="0.35">
      <c r="B15" s="128"/>
      <c r="C15" s="129"/>
    </row>
    <row r="16" spans="2:3" ht="19.5" thickBot="1" x14ac:dyDescent="0.35">
      <c r="B16" s="131">
        <v>7</v>
      </c>
      <c r="C16" s="129" t="s">
        <v>94</v>
      </c>
    </row>
    <row r="17" spans="2:3" ht="19.5" thickBot="1" x14ac:dyDescent="0.35">
      <c r="B17" s="131"/>
      <c r="C17" s="129"/>
    </row>
    <row r="18" spans="2:3" ht="94.5" thickBot="1" x14ac:dyDescent="0.35">
      <c r="B18" s="131">
        <v>8</v>
      </c>
      <c r="C18" s="130" t="s">
        <v>96</v>
      </c>
    </row>
    <row r="19" spans="2:3" ht="19.5" thickBot="1" x14ac:dyDescent="0.35">
      <c r="B19" s="131"/>
      <c r="C19" s="129"/>
    </row>
    <row r="20" spans="2:3" ht="38.25" thickBot="1" x14ac:dyDescent="0.35">
      <c r="B20" s="131">
        <v>9</v>
      </c>
      <c r="C20" s="130" t="s">
        <v>97</v>
      </c>
    </row>
    <row r="21" spans="2:3" ht="18.75" x14ac:dyDescent="0.3">
      <c r="B21" s="111"/>
      <c r="C21" s="111"/>
    </row>
  </sheetData>
  <sheetProtection algorithmName="SHA-512" hashValue="S8xV26ZpI7XfaRmFUf9UdnRRFk7yQGEl3Bf0bMGIKzwMKQxdrUh6OeJMFtxfojGsSQBRtksLwNqibQJ9W2eqww==" saltValue="IDrqsFRKguYpRmVPMMPV9A==" spinCount="100000" sheet="1" objects="1" scenario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201"/>
  <sheetViews>
    <sheetView workbookViewId="0">
      <selection activeCell="R48" sqref="R48"/>
    </sheetView>
  </sheetViews>
  <sheetFormatPr defaultRowHeight="15" x14ac:dyDescent="0.25"/>
  <cols>
    <col min="2" max="2" width="18.5703125" customWidth="1"/>
    <col min="6" max="6" width="12.140625" customWidth="1"/>
    <col min="7" max="7" width="19.42578125" customWidth="1"/>
    <col min="10" max="10" width="26.5703125" customWidth="1"/>
    <col min="11" max="11" width="21.140625" customWidth="1"/>
    <col min="15" max="15" width="11.28515625" customWidth="1"/>
    <col min="16" max="16" width="15.85546875" customWidth="1"/>
  </cols>
  <sheetData>
    <row r="3" spans="1:11" ht="15.75" thickBot="1" x14ac:dyDescent="0.3">
      <c r="C3" s="9"/>
    </row>
    <row r="4" spans="1:11" x14ac:dyDescent="0.25">
      <c r="A4" s="39"/>
      <c r="B4" s="40"/>
      <c r="C4" s="41"/>
      <c r="D4" s="40"/>
      <c r="E4" s="40"/>
      <c r="F4" s="8" t="s">
        <v>28</v>
      </c>
      <c r="G4" s="12" t="s">
        <v>29</v>
      </c>
      <c r="J4" s="133" t="s">
        <v>68</v>
      </c>
      <c r="K4" s="133"/>
    </row>
    <row r="5" spans="1:11" x14ac:dyDescent="0.25">
      <c r="A5" s="42"/>
      <c r="B5" s="11"/>
      <c r="C5" s="10"/>
      <c r="D5" s="11"/>
      <c r="E5" s="11"/>
      <c r="F5" s="22" t="s">
        <v>30</v>
      </c>
      <c r="G5" s="13" t="s">
        <v>37</v>
      </c>
      <c r="J5" s="134" t="s">
        <v>69</v>
      </c>
      <c r="K5" s="135">
        <f>G79+G140+G201</f>
        <v>0</v>
      </c>
    </row>
    <row r="6" spans="1:11" x14ac:dyDescent="0.25">
      <c r="A6" s="42"/>
      <c r="B6" s="11"/>
      <c r="C6" s="10"/>
      <c r="D6" s="11"/>
      <c r="E6" s="11"/>
      <c r="F6" s="22" t="s">
        <v>31</v>
      </c>
      <c r="G6" s="26" t="s">
        <v>39</v>
      </c>
      <c r="J6" s="134" t="s">
        <v>90</v>
      </c>
      <c r="K6" s="135">
        <f>P31</f>
        <v>0</v>
      </c>
    </row>
    <row r="7" spans="1:11" x14ac:dyDescent="0.25">
      <c r="A7" s="42"/>
      <c r="B7" s="11"/>
      <c r="C7" s="10"/>
      <c r="D7" s="11"/>
      <c r="E7" s="11"/>
      <c r="F7" s="22" t="s">
        <v>31</v>
      </c>
      <c r="G7" s="26" t="s">
        <v>38</v>
      </c>
      <c r="J7" s="134" t="s">
        <v>91</v>
      </c>
      <c r="K7" s="135">
        <f>P41</f>
        <v>0</v>
      </c>
    </row>
    <row r="8" spans="1:11" x14ac:dyDescent="0.25">
      <c r="A8" s="42"/>
      <c r="B8" s="11"/>
      <c r="C8" s="10"/>
      <c r="D8" s="11"/>
      <c r="E8" s="11"/>
      <c r="F8" s="22" t="s">
        <v>32</v>
      </c>
      <c r="G8" s="23" t="s">
        <v>33</v>
      </c>
      <c r="J8" s="134" t="s">
        <v>92</v>
      </c>
      <c r="K8" s="135">
        <f>P56</f>
        <v>0</v>
      </c>
    </row>
    <row r="9" spans="1:11" ht="15.75" thickBot="1" x14ac:dyDescent="0.3">
      <c r="A9" s="43"/>
      <c r="B9" s="44"/>
      <c r="C9" s="45"/>
      <c r="D9" s="44"/>
      <c r="E9" s="44"/>
      <c r="F9" s="24" t="s">
        <v>34</v>
      </c>
      <c r="G9" s="25" t="s">
        <v>35</v>
      </c>
      <c r="J9" s="134" t="s">
        <v>70</v>
      </c>
      <c r="K9" s="135">
        <f>K5+K6+K7+K8</f>
        <v>0</v>
      </c>
    </row>
    <row r="10" spans="1:11" ht="15.75" thickBot="1" x14ac:dyDescent="0.3">
      <c r="J10" s="136" t="s">
        <v>74</v>
      </c>
      <c r="K10" s="136"/>
    </row>
    <row r="11" spans="1:11" ht="21.75" thickBot="1" x14ac:dyDescent="0.4">
      <c r="J11" s="137" t="s">
        <v>71</v>
      </c>
      <c r="K11" s="138">
        <f>K9*1.27</f>
        <v>0</v>
      </c>
    </row>
    <row r="12" spans="1:11" ht="21.75" thickBot="1" x14ac:dyDescent="0.4">
      <c r="A12" s="83" t="s">
        <v>48</v>
      </c>
      <c r="B12" s="84"/>
      <c r="C12" s="85"/>
      <c r="D12" s="86"/>
    </row>
    <row r="13" spans="1:11" ht="15.75" hidden="1" thickBot="1" x14ac:dyDescent="0.3"/>
    <row r="14" spans="1:11" x14ac:dyDescent="0.25">
      <c r="A14" s="88" t="s">
        <v>28</v>
      </c>
      <c r="B14" s="89"/>
      <c r="C14" s="147"/>
      <c r="D14" s="147"/>
      <c r="E14" s="148"/>
    </row>
    <row r="15" spans="1:11" x14ac:dyDescent="0.25">
      <c r="A15" s="90" t="s">
        <v>31</v>
      </c>
      <c r="B15" s="91"/>
      <c r="C15" s="149"/>
      <c r="D15" s="149"/>
      <c r="E15" s="150"/>
    </row>
    <row r="16" spans="1:11" x14ac:dyDescent="0.25">
      <c r="A16" s="90" t="s">
        <v>49</v>
      </c>
      <c r="B16" s="91"/>
      <c r="C16" s="149"/>
      <c r="D16" s="149"/>
      <c r="E16" s="150"/>
    </row>
    <row r="17" spans="1:16" x14ac:dyDescent="0.25">
      <c r="A17" s="90" t="s">
        <v>50</v>
      </c>
      <c r="B17" s="91"/>
      <c r="C17" s="149"/>
      <c r="D17" s="149"/>
      <c r="E17" s="150"/>
    </row>
    <row r="18" spans="1:16" ht="15.75" thickBot="1" x14ac:dyDescent="0.3">
      <c r="A18" s="92" t="s">
        <v>34</v>
      </c>
      <c r="B18" s="93"/>
      <c r="C18" s="151"/>
      <c r="D18" s="151"/>
      <c r="E18" s="152"/>
    </row>
    <row r="19" spans="1:16" ht="15.75" thickBot="1" x14ac:dyDescent="0.3"/>
    <row r="20" spans="1:16" ht="21.75" thickBot="1" x14ac:dyDescent="0.4">
      <c r="A20" s="83" t="s">
        <v>51</v>
      </c>
      <c r="B20" s="87"/>
      <c r="C20" s="153"/>
      <c r="D20" s="154"/>
      <c r="E20" s="1" t="s">
        <v>59</v>
      </c>
    </row>
    <row r="21" spans="1:16" ht="15.75" thickBot="1" x14ac:dyDescent="0.3"/>
    <row r="22" spans="1:16" ht="62.25" customHeight="1" thickBot="1" x14ac:dyDescent="0.4">
      <c r="A22" s="72" t="s">
        <v>67</v>
      </c>
      <c r="B22" s="73"/>
      <c r="C22" s="74"/>
      <c r="D22" s="75"/>
      <c r="E22" s="144"/>
      <c r="F22" s="145"/>
      <c r="G22" s="146"/>
      <c r="I22" s="81" t="s">
        <v>64</v>
      </c>
      <c r="J22" s="123"/>
      <c r="K22" s="123"/>
      <c r="L22" s="124"/>
      <c r="M22" s="56"/>
      <c r="N22" s="82"/>
      <c r="O22" s="82"/>
      <c r="P22" s="82"/>
    </row>
    <row r="23" spans="1:16" ht="15.75" thickBot="1" x14ac:dyDescent="0.3"/>
    <row r="24" spans="1:16" ht="45.75" thickBot="1" x14ac:dyDescent="0.3">
      <c r="G24" s="132" t="s">
        <v>73</v>
      </c>
      <c r="P24" s="132" t="s">
        <v>73</v>
      </c>
    </row>
    <row r="25" spans="1:16" ht="24" thickBot="1" x14ac:dyDescent="0.4">
      <c r="A25" s="76"/>
      <c r="B25" s="76"/>
      <c r="C25" s="76"/>
      <c r="F25" s="51" t="s">
        <v>75</v>
      </c>
      <c r="G25" s="141">
        <v>27900</v>
      </c>
      <c r="I25" s="110" t="s">
        <v>84</v>
      </c>
      <c r="J25" s="122"/>
      <c r="K25" s="40"/>
      <c r="L25" s="40"/>
      <c r="M25" s="40"/>
      <c r="N25" s="40"/>
      <c r="O25" s="51" t="s">
        <v>88</v>
      </c>
      <c r="P25" s="141">
        <v>0</v>
      </c>
    </row>
    <row r="26" spans="1:16" ht="15.75" thickBot="1" x14ac:dyDescent="0.3">
      <c r="A26" s="46"/>
      <c r="B26" s="47"/>
      <c r="C26" s="77" t="s">
        <v>52</v>
      </c>
      <c r="D26" s="77"/>
      <c r="E26" s="47"/>
      <c r="F26" s="48"/>
      <c r="G26" s="78" t="s">
        <v>58</v>
      </c>
      <c r="I26" s="46"/>
      <c r="J26" s="47"/>
      <c r="K26" s="77" t="s">
        <v>52</v>
      </c>
      <c r="L26" s="77"/>
      <c r="M26" s="65"/>
      <c r="N26" s="47"/>
      <c r="O26" s="48"/>
      <c r="P26" s="78" t="s">
        <v>58</v>
      </c>
    </row>
    <row r="27" spans="1:16" ht="30" x14ac:dyDescent="0.25">
      <c r="A27" s="32" t="s">
        <v>53</v>
      </c>
      <c r="B27" s="33" t="s">
        <v>28</v>
      </c>
      <c r="C27" s="33" t="s">
        <v>54</v>
      </c>
      <c r="D27" s="33" t="s">
        <v>55</v>
      </c>
      <c r="E27" s="49" t="s">
        <v>56</v>
      </c>
      <c r="F27" s="50" t="s">
        <v>57</v>
      </c>
      <c r="G27" s="79"/>
      <c r="I27" s="32" t="s">
        <v>53</v>
      </c>
      <c r="J27" s="33" t="s">
        <v>28</v>
      </c>
      <c r="K27" s="33" t="s">
        <v>65</v>
      </c>
      <c r="L27" s="33" t="s">
        <v>54</v>
      </c>
      <c r="M27" s="33" t="s">
        <v>55</v>
      </c>
      <c r="N27" s="49" t="s">
        <v>56</v>
      </c>
      <c r="O27" s="50" t="s">
        <v>63</v>
      </c>
      <c r="P27" s="79"/>
    </row>
    <row r="28" spans="1:16" ht="15.75" thickBot="1" x14ac:dyDescent="0.3">
      <c r="A28" s="34"/>
      <c r="B28" s="35"/>
      <c r="C28" s="35"/>
      <c r="D28" s="35"/>
      <c r="E28" s="35"/>
      <c r="F28" s="36"/>
      <c r="G28" s="80"/>
      <c r="I28" s="57"/>
      <c r="J28" s="52"/>
      <c r="K28" s="52"/>
      <c r="L28" s="52"/>
      <c r="M28" s="52"/>
      <c r="N28" s="52"/>
      <c r="O28" s="58"/>
      <c r="P28" s="79"/>
    </row>
    <row r="29" spans="1:16" x14ac:dyDescent="0.25">
      <c r="A29" s="37">
        <v>1</v>
      </c>
      <c r="B29" s="142"/>
      <c r="C29" s="142">
        <v>0</v>
      </c>
      <c r="D29" s="142">
        <v>0</v>
      </c>
      <c r="E29" s="142">
        <v>0</v>
      </c>
      <c r="F29" s="59">
        <f>((C29*D29)/1000000)*E29</f>
        <v>0</v>
      </c>
      <c r="G29" s="7"/>
      <c r="I29" s="105">
        <v>1</v>
      </c>
      <c r="J29" s="61" t="s">
        <v>66</v>
      </c>
      <c r="K29" s="61">
        <v>2700</v>
      </c>
      <c r="L29" s="61">
        <v>45</v>
      </c>
      <c r="M29" s="61">
        <v>90</v>
      </c>
      <c r="N29" s="139">
        <v>0</v>
      </c>
      <c r="O29" s="60">
        <f>(N29*K29)/1000</f>
        <v>0</v>
      </c>
      <c r="P29" s="13"/>
    </row>
    <row r="30" spans="1:16" ht="15.75" thickBot="1" x14ac:dyDescent="0.3">
      <c r="A30" s="38">
        <v>2</v>
      </c>
      <c r="B30" s="139"/>
      <c r="C30" s="139"/>
      <c r="D30" s="139"/>
      <c r="E30" s="139"/>
      <c r="F30" s="60">
        <f t="shared" ref="F30:F78" si="0">((C30*D30)/1000000)*E30</f>
        <v>0</v>
      </c>
      <c r="G30" s="2"/>
      <c r="I30" s="109">
        <v>2</v>
      </c>
      <c r="J30" s="106" t="s">
        <v>79</v>
      </c>
      <c r="K30" s="106">
        <v>2700</v>
      </c>
      <c r="L30" s="106">
        <v>45</v>
      </c>
      <c r="M30" s="106">
        <v>90</v>
      </c>
      <c r="N30" s="140">
        <v>0</v>
      </c>
      <c r="O30" s="60">
        <f>(N30*K30)/1000</f>
        <v>0</v>
      </c>
      <c r="P30" s="108"/>
    </row>
    <row r="31" spans="1:16" ht="15.75" thickBot="1" x14ac:dyDescent="0.3">
      <c r="A31" s="38">
        <v>3</v>
      </c>
      <c r="B31" s="139"/>
      <c r="C31" s="139"/>
      <c r="D31" s="139"/>
      <c r="E31" s="139"/>
      <c r="F31" s="60">
        <f t="shared" si="0"/>
        <v>0</v>
      </c>
      <c r="G31" s="2"/>
      <c r="I31" s="68"/>
      <c r="J31" s="120" t="s">
        <v>89</v>
      </c>
      <c r="K31" s="118"/>
      <c r="L31" s="118"/>
      <c r="M31" s="118"/>
      <c r="N31" s="118"/>
      <c r="O31" s="119"/>
      <c r="P31" s="125">
        <f>(O30*P25)+(O29*P25)</f>
        <v>0</v>
      </c>
    </row>
    <row r="32" spans="1:16" x14ac:dyDescent="0.25">
      <c r="A32" s="38">
        <v>4</v>
      </c>
      <c r="B32" s="139"/>
      <c r="C32" s="139"/>
      <c r="D32" s="139"/>
      <c r="E32" s="139"/>
      <c r="F32" s="60">
        <f t="shared" si="0"/>
        <v>0</v>
      </c>
      <c r="G32" s="2"/>
      <c r="I32" s="53"/>
      <c r="J32" s="54"/>
      <c r="K32" s="54"/>
      <c r="L32" s="54"/>
      <c r="M32" s="54"/>
      <c r="N32" s="54"/>
      <c r="O32" s="55"/>
      <c r="P32" s="53"/>
    </row>
    <row r="33" spans="1:16" ht="15.75" thickBot="1" x14ac:dyDescent="0.3">
      <c r="A33" s="38">
        <v>5</v>
      </c>
      <c r="B33" s="139"/>
      <c r="C33" s="139"/>
      <c r="D33" s="139"/>
      <c r="E33" s="139"/>
      <c r="F33" s="60">
        <f t="shared" si="0"/>
        <v>0</v>
      </c>
      <c r="G33" s="2"/>
      <c r="I33" s="53"/>
      <c r="J33" s="54"/>
      <c r="K33" s="54"/>
      <c r="L33" s="54"/>
      <c r="M33" s="54"/>
      <c r="N33" s="54"/>
      <c r="O33" s="55"/>
      <c r="P33" s="53"/>
    </row>
    <row r="34" spans="1:16" ht="45.75" thickBot="1" x14ac:dyDescent="0.3">
      <c r="A34" s="38">
        <v>6</v>
      </c>
      <c r="B34" s="139"/>
      <c r="C34" s="139"/>
      <c r="D34" s="139"/>
      <c r="E34" s="139"/>
      <c r="F34" s="60">
        <f t="shared" si="0"/>
        <v>0</v>
      </c>
      <c r="G34" s="2"/>
      <c r="I34" s="53"/>
      <c r="J34" s="54"/>
      <c r="K34" s="54"/>
      <c r="L34" s="54"/>
      <c r="M34" s="54"/>
      <c r="N34" s="54"/>
      <c r="O34" s="55"/>
      <c r="P34" s="132" t="s">
        <v>73</v>
      </c>
    </row>
    <row r="35" spans="1:16" ht="24" thickBot="1" x14ac:dyDescent="0.4">
      <c r="A35" s="38">
        <v>7</v>
      </c>
      <c r="B35" s="139"/>
      <c r="C35" s="139"/>
      <c r="D35" s="139"/>
      <c r="E35" s="139"/>
      <c r="F35" s="60">
        <f t="shared" si="0"/>
        <v>0</v>
      </c>
      <c r="G35" s="2"/>
      <c r="I35" s="110" t="s">
        <v>16</v>
      </c>
      <c r="J35" s="122"/>
      <c r="K35" s="40"/>
      <c r="L35" s="40"/>
      <c r="M35" s="40"/>
      <c r="N35" s="40"/>
      <c r="O35" s="51" t="s">
        <v>88</v>
      </c>
      <c r="P35" s="141">
        <v>0</v>
      </c>
    </row>
    <row r="36" spans="1:16" ht="15.75" thickBot="1" x14ac:dyDescent="0.3">
      <c r="A36" s="38">
        <v>8</v>
      </c>
      <c r="B36" s="139"/>
      <c r="C36" s="139"/>
      <c r="D36" s="139"/>
      <c r="E36" s="139"/>
      <c r="F36" s="60">
        <f t="shared" si="0"/>
        <v>0</v>
      </c>
      <c r="G36" s="2"/>
      <c r="I36" s="46"/>
      <c r="J36" s="47"/>
      <c r="K36" s="77" t="s">
        <v>52</v>
      </c>
      <c r="L36" s="77"/>
      <c r="M36" s="65"/>
      <c r="N36" s="47"/>
      <c r="O36" s="48"/>
      <c r="P36" s="78" t="s">
        <v>58</v>
      </c>
    </row>
    <row r="37" spans="1:16" ht="30" x14ac:dyDescent="0.25">
      <c r="A37" s="38">
        <v>9</v>
      </c>
      <c r="B37" s="139"/>
      <c r="C37" s="139"/>
      <c r="D37" s="139"/>
      <c r="E37" s="139"/>
      <c r="F37" s="60">
        <f t="shared" si="0"/>
        <v>0</v>
      </c>
      <c r="G37" s="2"/>
      <c r="I37" s="32" t="s">
        <v>53</v>
      </c>
      <c r="J37" s="33" t="s">
        <v>28</v>
      </c>
      <c r="K37" s="33" t="s">
        <v>65</v>
      </c>
      <c r="L37" s="33" t="s">
        <v>54</v>
      </c>
      <c r="M37" s="33" t="s">
        <v>99</v>
      </c>
      <c r="N37" s="49" t="s">
        <v>56</v>
      </c>
      <c r="O37" s="50" t="s">
        <v>63</v>
      </c>
      <c r="P37" s="79"/>
    </row>
    <row r="38" spans="1:16" x14ac:dyDescent="0.25">
      <c r="A38" s="38">
        <v>10</v>
      </c>
      <c r="B38" s="139"/>
      <c r="C38" s="139"/>
      <c r="D38" s="139"/>
      <c r="E38" s="139"/>
      <c r="F38" s="60">
        <f t="shared" si="0"/>
        <v>0</v>
      </c>
      <c r="G38" s="2"/>
      <c r="I38" s="57"/>
      <c r="J38" s="52"/>
      <c r="K38" s="52"/>
      <c r="L38" s="52"/>
      <c r="M38" s="52"/>
      <c r="N38" s="52"/>
      <c r="O38" s="58"/>
      <c r="P38" s="79"/>
    </row>
    <row r="39" spans="1:16" x14ac:dyDescent="0.25">
      <c r="A39" s="38">
        <v>11</v>
      </c>
      <c r="B39" s="139"/>
      <c r="C39" s="139"/>
      <c r="D39" s="139"/>
      <c r="E39" s="139"/>
      <c r="F39" s="60">
        <f t="shared" si="0"/>
        <v>0</v>
      </c>
      <c r="G39" s="2"/>
      <c r="I39" s="105">
        <v>1</v>
      </c>
      <c r="J39" s="61" t="s">
        <v>81</v>
      </c>
      <c r="K39" s="61">
        <v>2700</v>
      </c>
      <c r="L39" s="61">
        <v>60</v>
      </c>
      <c r="M39" s="61">
        <v>18</v>
      </c>
      <c r="N39" s="139">
        <v>0</v>
      </c>
      <c r="O39" s="60">
        <f>(N39*K39)/1000</f>
        <v>0</v>
      </c>
      <c r="P39" s="13"/>
    </row>
    <row r="40" spans="1:16" ht="15.75" thickBot="1" x14ac:dyDescent="0.3">
      <c r="A40" s="38">
        <v>12</v>
      </c>
      <c r="B40" s="139"/>
      <c r="C40" s="139"/>
      <c r="D40" s="139"/>
      <c r="E40" s="139"/>
      <c r="F40" s="60">
        <f t="shared" si="0"/>
        <v>0</v>
      </c>
      <c r="G40" s="2"/>
      <c r="I40" s="109">
        <v>2</v>
      </c>
      <c r="J40" s="106" t="s">
        <v>83</v>
      </c>
      <c r="K40" s="106">
        <v>2700</v>
      </c>
      <c r="L40" s="106">
        <v>60</v>
      </c>
      <c r="M40" s="106">
        <v>18</v>
      </c>
      <c r="N40" s="140">
        <v>0</v>
      </c>
      <c r="O40" s="107">
        <f>(N40*K40)/1000</f>
        <v>0</v>
      </c>
      <c r="P40" s="108"/>
    </row>
    <row r="41" spans="1:16" ht="15.75" thickBot="1" x14ac:dyDescent="0.3">
      <c r="A41" s="38">
        <v>13</v>
      </c>
      <c r="B41" s="139"/>
      <c r="C41" s="139"/>
      <c r="D41" s="139"/>
      <c r="E41" s="139"/>
      <c r="F41" s="60">
        <f t="shared" si="0"/>
        <v>0</v>
      </c>
      <c r="G41" s="2"/>
      <c r="I41" s="68"/>
      <c r="J41" s="120" t="s">
        <v>89</v>
      </c>
      <c r="K41" s="118"/>
      <c r="L41" s="118"/>
      <c r="M41" s="118"/>
      <c r="N41" s="118"/>
      <c r="O41" s="119"/>
      <c r="P41" s="125">
        <f>(O39*P35)+(O40*P35)</f>
        <v>0</v>
      </c>
    </row>
    <row r="42" spans="1:16" ht="15.75" thickBot="1" x14ac:dyDescent="0.3">
      <c r="A42" s="38">
        <v>14</v>
      </c>
      <c r="B42" s="139"/>
      <c r="C42" s="139"/>
      <c r="D42" s="139"/>
      <c r="E42" s="139"/>
      <c r="F42" s="60">
        <f t="shared" si="0"/>
        <v>0</v>
      </c>
      <c r="G42" s="2"/>
      <c r="I42" s="53"/>
      <c r="J42" s="54"/>
      <c r="K42" s="54"/>
      <c r="L42" s="54"/>
      <c r="M42" s="54"/>
      <c r="N42" s="54"/>
      <c r="O42" s="55"/>
      <c r="P42" s="53"/>
    </row>
    <row r="43" spans="1:16" ht="45.75" thickBot="1" x14ac:dyDescent="0.3">
      <c r="A43" s="38">
        <v>15</v>
      </c>
      <c r="B43" s="139"/>
      <c r="C43" s="139"/>
      <c r="D43" s="139"/>
      <c r="E43" s="139"/>
      <c r="F43" s="60">
        <f t="shared" si="0"/>
        <v>0</v>
      </c>
      <c r="G43" s="2"/>
      <c r="I43" s="53"/>
      <c r="J43" s="54"/>
      <c r="K43" s="54"/>
      <c r="L43" s="54"/>
      <c r="M43" s="54"/>
      <c r="N43" s="54"/>
      <c r="O43" s="55"/>
      <c r="P43" s="132" t="s">
        <v>73</v>
      </c>
    </row>
    <row r="44" spans="1:16" ht="24" thickBot="1" x14ac:dyDescent="0.4">
      <c r="A44" s="38">
        <v>16</v>
      </c>
      <c r="B44" s="139"/>
      <c r="C44" s="139"/>
      <c r="D44" s="139"/>
      <c r="E44" s="139"/>
      <c r="F44" s="60">
        <f t="shared" si="0"/>
        <v>0</v>
      </c>
      <c r="G44" s="2"/>
      <c r="I44" s="110" t="s">
        <v>80</v>
      </c>
      <c r="J44" s="122"/>
      <c r="K44" s="40"/>
      <c r="L44" s="40"/>
      <c r="M44" s="40"/>
      <c r="N44" s="40"/>
      <c r="O44" s="51" t="s">
        <v>88</v>
      </c>
      <c r="P44" s="141">
        <v>0</v>
      </c>
    </row>
    <row r="45" spans="1:16" ht="15.75" thickBot="1" x14ac:dyDescent="0.3">
      <c r="A45" s="38">
        <v>17</v>
      </c>
      <c r="B45" s="139"/>
      <c r="C45" s="139"/>
      <c r="D45" s="139"/>
      <c r="E45" s="139"/>
      <c r="F45" s="60">
        <f t="shared" si="0"/>
        <v>0</v>
      </c>
      <c r="G45" s="2"/>
      <c r="I45" s="46"/>
      <c r="J45" s="47"/>
      <c r="K45" s="77" t="s">
        <v>52</v>
      </c>
      <c r="L45" s="77"/>
      <c r="M45" s="65"/>
      <c r="N45" s="47"/>
      <c r="O45" s="48"/>
      <c r="P45" s="78" t="s">
        <v>58</v>
      </c>
    </row>
    <row r="46" spans="1:16" ht="30" x14ac:dyDescent="0.25">
      <c r="A46" s="38">
        <v>18</v>
      </c>
      <c r="B46" s="139"/>
      <c r="C46" s="139"/>
      <c r="D46" s="139"/>
      <c r="E46" s="139"/>
      <c r="F46" s="60">
        <f t="shared" si="0"/>
        <v>0</v>
      </c>
      <c r="G46" s="2"/>
      <c r="I46" s="32" t="s">
        <v>53</v>
      </c>
      <c r="J46" s="33" t="s">
        <v>28</v>
      </c>
      <c r="K46" s="33" t="s">
        <v>54</v>
      </c>
      <c r="L46" s="33" t="s">
        <v>55</v>
      </c>
      <c r="M46" s="33" t="s">
        <v>99</v>
      </c>
      <c r="N46" s="49" t="s">
        <v>56</v>
      </c>
      <c r="O46" s="50" t="s">
        <v>63</v>
      </c>
      <c r="P46" s="79"/>
    </row>
    <row r="47" spans="1:16" x14ac:dyDescent="0.25">
      <c r="A47" s="38">
        <v>19</v>
      </c>
      <c r="B47" s="139"/>
      <c r="C47" s="139"/>
      <c r="D47" s="139"/>
      <c r="E47" s="139"/>
      <c r="F47" s="60">
        <f t="shared" si="0"/>
        <v>0</v>
      </c>
      <c r="G47" s="2"/>
      <c r="I47" s="57"/>
      <c r="J47" s="52"/>
      <c r="K47" s="52"/>
      <c r="L47" s="52"/>
      <c r="M47" s="52"/>
      <c r="N47" s="52"/>
      <c r="O47" s="58"/>
      <c r="P47" s="79"/>
    </row>
    <row r="48" spans="1:16" x14ac:dyDescent="0.25">
      <c r="A48" s="38">
        <v>20</v>
      </c>
      <c r="B48" s="139"/>
      <c r="C48" s="139"/>
      <c r="D48" s="139"/>
      <c r="E48" s="139"/>
      <c r="F48" s="60">
        <f t="shared" si="0"/>
        <v>0</v>
      </c>
      <c r="G48" s="2"/>
      <c r="I48" s="105">
        <v>1</v>
      </c>
      <c r="J48" s="61" t="s">
        <v>98</v>
      </c>
      <c r="K48" s="139">
        <v>0</v>
      </c>
      <c r="L48" s="139">
        <v>0</v>
      </c>
      <c r="M48" s="61">
        <v>18</v>
      </c>
      <c r="N48" s="139">
        <v>0</v>
      </c>
      <c r="O48" s="60">
        <f>(N48*K48)/1000</f>
        <v>0</v>
      </c>
      <c r="P48" s="13"/>
    </row>
    <row r="49" spans="1:16" ht="15.75" thickBot="1" x14ac:dyDescent="0.3">
      <c r="A49" s="38">
        <v>21</v>
      </c>
      <c r="B49" s="139"/>
      <c r="C49" s="139"/>
      <c r="D49" s="139"/>
      <c r="E49" s="139"/>
      <c r="F49" s="60">
        <f t="shared" si="0"/>
        <v>0</v>
      </c>
      <c r="G49" s="2"/>
      <c r="I49" s="109">
        <v>2</v>
      </c>
      <c r="J49" s="61" t="s">
        <v>98</v>
      </c>
      <c r="K49" s="140">
        <v>0</v>
      </c>
      <c r="L49" s="140">
        <v>0</v>
      </c>
      <c r="M49" s="106">
        <v>18</v>
      </c>
      <c r="N49" s="140">
        <v>0</v>
      </c>
      <c r="O49" s="107">
        <f>(N49*M49)/1000</f>
        <v>0</v>
      </c>
      <c r="P49" s="108"/>
    </row>
    <row r="50" spans="1:16" ht="15.75" thickBot="1" x14ac:dyDescent="0.3">
      <c r="A50" s="38">
        <v>22</v>
      </c>
      <c r="B50" s="139"/>
      <c r="C50" s="139"/>
      <c r="D50" s="139"/>
      <c r="E50" s="139"/>
      <c r="F50" s="60">
        <f t="shared" si="0"/>
        <v>0</v>
      </c>
      <c r="G50" s="2"/>
      <c r="I50" s="109">
        <v>3</v>
      </c>
      <c r="J50" s="61" t="s">
        <v>98</v>
      </c>
      <c r="K50" s="140">
        <v>0</v>
      </c>
      <c r="L50" s="140">
        <v>0</v>
      </c>
      <c r="M50" s="106">
        <v>18</v>
      </c>
      <c r="N50" s="140">
        <v>0</v>
      </c>
      <c r="O50" s="107">
        <f>(N50*M50)/1000</f>
        <v>0</v>
      </c>
      <c r="P50" s="108"/>
    </row>
    <row r="51" spans="1:16" ht="15.75" thickBot="1" x14ac:dyDescent="0.3">
      <c r="A51" s="38">
        <v>23</v>
      </c>
      <c r="B51" s="139"/>
      <c r="C51" s="139"/>
      <c r="D51" s="139"/>
      <c r="E51" s="139"/>
      <c r="F51" s="60">
        <f t="shared" si="0"/>
        <v>0</v>
      </c>
      <c r="G51" s="2"/>
      <c r="I51" s="105">
        <v>4</v>
      </c>
      <c r="J51" s="61" t="s">
        <v>98</v>
      </c>
      <c r="K51" s="140">
        <v>0</v>
      </c>
      <c r="L51" s="140">
        <v>0</v>
      </c>
      <c r="M51" s="106">
        <v>18</v>
      </c>
      <c r="N51" s="140">
        <v>0</v>
      </c>
      <c r="O51" s="107">
        <f>(N51*M51)/1000</f>
        <v>0</v>
      </c>
      <c r="P51" s="108"/>
    </row>
    <row r="52" spans="1:16" ht="15.75" thickBot="1" x14ac:dyDescent="0.3">
      <c r="A52" s="38">
        <v>24</v>
      </c>
      <c r="B52" s="139"/>
      <c r="C52" s="139"/>
      <c r="D52" s="139"/>
      <c r="E52" s="139"/>
      <c r="F52" s="60">
        <f t="shared" si="0"/>
        <v>0</v>
      </c>
      <c r="G52" s="2"/>
      <c r="I52" s="109">
        <v>5</v>
      </c>
      <c r="J52" s="61" t="s">
        <v>82</v>
      </c>
      <c r="K52" s="140">
        <v>0</v>
      </c>
      <c r="L52" s="140">
        <v>0</v>
      </c>
      <c r="M52" s="106">
        <v>18</v>
      </c>
      <c r="N52" s="140">
        <v>0</v>
      </c>
      <c r="O52" s="107">
        <f>(N52*M52)/1000</f>
        <v>0</v>
      </c>
      <c r="P52" s="108"/>
    </row>
    <row r="53" spans="1:16" ht="15.75" thickBot="1" x14ac:dyDescent="0.3">
      <c r="A53" s="38">
        <v>25</v>
      </c>
      <c r="B53" s="139"/>
      <c r="C53" s="139"/>
      <c r="D53" s="139"/>
      <c r="E53" s="139"/>
      <c r="F53" s="60">
        <f t="shared" si="0"/>
        <v>0</v>
      </c>
      <c r="G53" s="2"/>
      <c r="I53" s="109">
        <v>6</v>
      </c>
      <c r="J53" s="61" t="s">
        <v>82</v>
      </c>
      <c r="K53" s="140">
        <v>0</v>
      </c>
      <c r="L53" s="140">
        <v>0</v>
      </c>
      <c r="M53" s="106">
        <v>18</v>
      </c>
      <c r="N53" s="140">
        <v>0</v>
      </c>
      <c r="O53" s="107">
        <f>(N53*M53)/1000</f>
        <v>0</v>
      </c>
      <c r="P53" s="108"/>
    </row>
    <row r="54" spans="1:16" ht="15.75" thickBot="1" x14ac:dyDescent="0.3">
      <c r="A54" s="38">
        <v>26</v>
      </c>
      <c r="B54" s="139"/>
      <c r="C54" s="139"/>
      <c r="D54" s="139"/>
      <c r="E54" s="139"/>
      <c r="F54" s="60">
        <f t="shared" si="0"/>
        <v>0</v>
      </c>
      <c r="G54" s="2"/>
      <c r="I54" s="105">
        <v>7</v>
      </c>
      <c r="J54" s="61" t="s">
        <v>82</v>
      </c>
      <c r="K54" s="140">
        <v>0</v>
      </c>
      <c r="L54" s="140">
        <v>0</v>
      </c>
      <c r="M54" s="106">
        <v>18</v>
      </c>
      <c r="N54" s="140">
        <v>0</v>
      </c>
      <c r="O54" s="107">
        <f>(N54*M54)/1000</f>
        <v>0</v>
      </c>
      <c r="P54" s="108"/>
    </row>
    <row r="55" spans="1:16" ht="15.75" thickBot="1" x14ac:dyDescent="0.3">
      <c r="A55" s="38">
        <v>27</v>
      </c>
      <c r="B55" s="139"/>
      <c r="C55" s="139"/>
      <c r="D55" s="139"/>
      <c r="E55" s="139"/>
      <c r="F55" s="60">
        <f t="shared" si="0"/>
        <v>0</v>
      </c>
      <c r="G55" s="2"/>
      <c r="I55" s="109">
        <v>8</v>
      </c>
      <c r="J55" s="61" t="s">
        <v>82</v>
      </c>
      <c r="K55" s="140">
        <v>0</v>
      </c>
      <c r="L55" s="140">
        <v>0</v>
      </c>
      <c r="M55" s="106">
        <v>18</v>
      </c>
      <c r="N55" s="140">
        <v>0</v>
      </c>
      <c r="O55" s="107">
        <f>(N55*M55)/1000</f>
        <v>0</v>
      </c>
      <c r="P55" s="108"/>
    </row>
    <row r="56" spans="1:16" ht="15.75" thickBot="1" x14ac:dyDescent="0.3">
      <c r="A56" s="38">
        <v>28</v>
      </c>
      <c r="B56" s="139"/>
      <c r="C56" s="139"/>
      <c r="D56" s="139"/>
      <c r="E56" s="139"/>
      <c r="F56" s="60">
        <f t="shared" si="0"/>
        <v>0</v>
      </c>
      <c r="G56" s="2"/>
      <c r="I56" s="121"/>
      <c r="J56" s="120" t="s">
        <v>89</v>
      </c>
      <c r="K56" s="118"/>
      <c r="L56" s="118"/>
      <c r="M56" s="118"/>
      <c r="N56" s="118"/>
      <c r="O56" s="119"/>
      <c r="P56" s="125">
        <f>(O48+O49+O50+O51+O52+O53+O54+O55)*P44</f>
        <v>0</v>
      </c>
    </row>
    <row r="57" spans="1:16" x14ac:dyDescent="0.25">
      <c r="A57" s="38">
        <v>29</v>
      </c>
      <c r="B57" s="139"/>
      <c r="C57" s="139"/>
      <c r="D57" s="139"/>
      <c r="E57" s="139"/>
      <c r="F57" s="60">
        <f t="shared" si="0"/>
        <v>0</v>
      </c>
      <c r="G57" s="2"/>
      <c r="I57" s="53"/>
      <c r="J57" s="54"/>
      <c r="K57" s="54"/>
      <c r="L57" s="54"/>
      <c r="M57" s="54"/>
      <c r="N57" s="54"/>
      <c r="O57" s="55"/>
      <c r="P57" s="53"/>
    </row>
    <row r="58" spans="1:16" x14ac:dyDescent="0.25">
      <c r="A58" s="38">
        <v>30</v>
      </c>
      <c r="B58" s="139"/>
      <c r="C58" s="139"/>
      <c r="D58" s="139"/>
      <c r="E58" s="139"/>
      <c r="F58" s="60">
        <f t="shared" si="0"/>
        <v>0</v>
      </c>
      <c r="G58" s="2"/>
      <c r="I58" s="53"/>
      <c r="J58" s="54"/>
      <c r="K58" s="54"/>
      <c r="L58" s="54"/>
      <c r="M58" s="54"/>
      <c r="N58" s="54"/>
      <c r="O58" s="55"/>
      <c r="P58" s="53"/>
    </row>
    <row r="59" spans="1:16" x14ac:dyDescent="0.25">
      <c r="A59" s="38">
        <v>31</v>
      </c>
      <c r="B59" s="139"/>
      <c r="C59" s="139"/>
      <c r="D59" s="139"/>
      <c r="E59" s="139"/>
      <c r="F59" s="60">
        <f t="shared" si="0"/>
        <v>0</v>
      </c>
      <c r="G59" s="2"/>
      <c r="I59" s="53"/>
      <c r="J59" s="54"/>
      <c r="K59" s="54"/>
      <c r="L59" s="54"/>
      <c r="M59" s="54"/>
      <c r="N59" s="54"/>
      <c r="O59" s="55"/>
      <c r="P59" s="53"/>
    </row>
    <row r="60" spans="1:16" x14ac:dyDescent="0.25">
      <c r="A60" s="38">
        <v>32</v>
      </c>
      <c r="B60" s="139"/>
      <c r="C60" s="139"/>
      <c r="D60" s="139"/>
      <c r="E60" s="139"/>
      <c r="F60" s="60">
        <f t="shared" si="0"/>
        <v>0</v>
      </c>
      <c r="G60" s="2"/>
      <c r="I60" s="53"/>
      <c r="J60" s="54"/>
      <c r="K60" s="54"/>
      <c r="L60" s="54"/>
      <c r="M60" s="54"/>
      <c r="N60" s="54"/>
      <c r="O60" s="55"/>
      <c r="P60" s="53"/>
    </row>
    <row r="61" spans="1:16" x14ac:dyDescent="0.25">
      <c r="A61" s="38">
        <v>33</v>
      </c>
      <c r="B61" s="139"/>
      <c r="C61" s="139"/>
      <c r="D61" s="139"/>
      <c r="E61" s="139"/>
      <c r="F61" s="60">
        <f t="shared" si="0"/>
        <v>0</v>
      </c>
      <c r="G61" s="2"/>
      <c r="I61" s="53"/>
      <c r="J61" s="54"/>
      <c r="K61" s="54"/>
      <c r="L61" s="54"/>
      <c r="M61" s="54"/>
      <c r="N61" s="54"/>
      <c r="O61" s="55"/>
      <c r="P61" s="53"/>
    </row>
    <row r="62" spans="1:16" x14ac:dyDescent="0.25">
      <c r="A62" s="38">
        <v>34</v>
      </c>
      <c r="B62" s="139"/>
      <c r="C62" s="139"/>
      <c r="D62" s="139"/>
      <c r="E62" s="139"/>
      <c r="F62" s="60">
        <f t="shared" si="0"/>
        <v>0</v>
      </c>
      <c r="G62" s="2"/>
      <c r="I62" s="53"/>
      <c r="J62" s="54"/>
      <c r="K62" s="54"/>
      <c r="L62" s="54"/>
      <c r="M62" s="54"/>
      <c r="N62" s="54"/>
      <c r="O62" s="55"/>
      <c r="P62" s="53"/>
    </row>
    <row r="63" spans="1:16" x14ac:dyDescent="0.25">
      <c r="A63" s="38">
        <v>35</v>
      </c>
      <c r="B63" s="139"/>
      <c r="C63" s="139"/>
      <c r="D63" s="139"/>
      <c r="E63" s="139"/>
      <c r="F63" s="60">
        <f t="shared" si="0"/>
        <v>0</v>
      </c>
      <c r="G63" s="2"/>
      <c r="I63" s="53"/>
      <c r="J63" s="54"/>
      <c r="K63" s="54"/>
      <c r="L63" s="54"/>
      <c r="M63" s="54"/>
      <c r="N63" s="54"/>
      <c r="O63" s="55"/>
      <c r="P63" s="53"/>
    </row>
    <row r="64" spans="1:16" x14ac:dyDescent="0.25">
      <c r="A64" s="38">
        <v>36</v>
      </c>
      <c r="B64" s="139"/>
      <c r="C64" s="139"/>
      <c r="D64" s="139"/>
      <c r="E64" s="139"/>
      <c r="F64" s="60">
        <f t="shared" si="0"/>
        <v>0</v>
      </c>
      <c r="G64" s="2"/>
      <c r="I64" s="53"/>
      <c r="J64" s="54"/>
      <c r="K64" s="54"/>
      <c r="L64" s="54"/>
      <c r="M64" s="54"/>
      <c r="N64" s="54"/>
      <c r="O64" s="55"/>
      <c r="P64" s="53"/>
    </row>
    <row r="65" spans="1:16" x14ac:dyDescent="0.25">
      <c r="A65" s="38">
        <v>37</v>
      </c>
      <c r="B65" s="139"/>
      <c r="C65" s="139"/>
      <c r="D65" s="139"/>
      <c r="E65" s="139"/>
      <c r="F65" s="60">
        <f t="shared" si="0"/>
        <v>0</v>
      </c>
      <c r="G65" s="2"/>
      <c r="I65" s="53"/>
      <c r="J65" s="54"/>
      <c r="K65" s="54"/>
      <c r="L65" s="54"/>
      <c r="M65" s="54"/>
      <c r="N65" s="54"/>
      <c r="O65" s="55"/>
      <c r="P65" s="53"/>
    </row>
    <row r="66" spans="1:16" x14ac:dyDescent="0.25">
      <c r="A66" s="38">
        <v>38</v>
      </c>
      <c r="B66" s="139"/>
      <c r="C66" s="139"/>
      <c r="D66" s="139"/>
      <c r="E66" s="139"/>
      <c r="F66" s="60">
        <f t="shared" si="0"/>
        <v>0</v>
      </c>
      <c r="G66" s="2"/>
      <c r="I66" s="53"/>
      <c r="J66" s="54"/>
      <c r="K66" s="54"/>
      <c r="L66" s="54"/>
      <c r="M66" s="54"/>
      <c r="N66" s="54"/>
      <c r="O66" s="55"/>
      <c r="P66" s="53"/>
    </row>
    <row r="67" spans="1:16" x14ac:dyDescent="0.25">
      <c r="A67" s="38">
        <v>39</v>
      </c>
      <c r="B67" s="139"/>
      <c r="C67" s="139"/>
      <c r="D67" s="139"/>
      <c r="E67" s="139"/>
      <c r="F67" s="60">
        <f t="shared" si="0"/>
        <v>0</v>
      </c>
      <c r="G67" s="2"/>
      <c r="I67" s="53"/>
      <c r="J67" s="54"/>
      <c r="K67" s="54"/>
      <c r="L67" s="54"/>
      <c r="M67" s="54"/>
      <c r="N67" s="54"/>
      <c r="O67" s="55"/>
      <c r="P67" s="53"/>
    </row>
    <row r="68" spans="1:16" x14ac:dyDescent="0.25">
      <c r="A68" s="38">
        <v>40</v>
      </c>
      <c r="B68" s="139"/>
      <c r="C68" s="139"/>
      <c r="D68" s="139"/>
      <c r="E68" s="139"/>
      <c r="F68" s="60">
        <f t="shared" si="0"/>
        <v>0</v>
      </c>
      <c r="G68" s="2"/>
      <c r="I68" s="53"/>
      <c r="J68" s="54"/>
      <c r="K68" s="54"/>
      <c r="L68" s="54"/>
      <c r="M68" s="54"/>
      <c r="N68" s="54"/>
      <c r="O68" s="55"/>
      <c r="P68" s="53"/>
    </row>
    <row r="69" spans="1:16" x14ac:dyDescent="0.25">
      <c r="A69" s="38">
        <v>41</v>
      </c>
      <c r="B69" s="139"/>
      <c r="C69" s="139"/>
      <c r="D69" s="139"/>
      <c r="E69" s="139"/>
      <c r="F69" s="60">
        <f t="shared" si="0"/>
        <v>0</v>
      </c>
      <c r="G69" s="2"/>
      <c r="I69" s="53"/>
      <c r="J69" s="54"/>
      <c r="K69" s="54"/>
      <c r="L69" s="54"/>
      <c r="M69" s="54"/>
      <c r="N69" s="54"/>
      <c r="O69" s="55"/>
      <c r="P69" s="53"/>
    </row>
    <row r="70" spans="1:16" x14ac:dyDescent="0.25">
      <c r="A70" s="38">
        <v>42</v>
      </c>
      <c r="B70" s="139"/>
      <c r="C70" s="139"/>
      <c r="D70" s="139"/>
      <c r="E70" s="139"/>
      <c r="F70" s="60">
        <f t="shared" si="0"/>
        <v>0</v>
      </c>
      <c r="G70" s="2"/>
      <c r="I70" s="53"/>
      <c r="J70" s="54"/>
      <c r="K70" s="54"/>
      <c r="L70" s="54"/>
      <c r="M70" s="54"/>
      <c r="N70" s="54"/>
      <c r="O70" s="55"/>
      <c r="P70" s="53"/>
    </row>
    <row r="71" spans="1:16" x14ac:dyDescent="0.25">
      <c r="A71" s="38">
        <v>43</v>
      </c>
      <c r="B71" s="139"/>
      <c r="C71" s="139"/>
      <c r="D71" s="139"/>
      <c r="E71" s="139"/>
      <c r="F71" s="60">
        <f t="shared" si="0"/>
        <v>0</v>
      </c>
      <c r="G71" s="2"/>
      <c r="I71" s="53"/>
      <c r="J71" s="54"/>
      <c r="K71" s="54"/>
      <c r="L71" s="54"/>
      <c r="M71" s="54"/>
      <c r="N71" s="54"/>
      <c r="O71" s="55"/>
      <c r="P71" s="53"/>
    </row>
    <row r="72" spans="1:16" x14ac:dyDescent="0.25">
      <c r="A72" s="38">
        <v>44</v>
      </c>
      <c r="B72" s="139"/>
      <c r="C72" s="139"/>
      <c r="D72" s="139"/>
      <c r="E72" s="139"/>
      <c r="F72" s="60">
        <f t="shared" si="0"/>
        <v>0</v>
      </c>
      <c r="G72" s="2"/>
      <c r="I72" s="53"/>
      <c r="J72" s="54"/>
      <c r="K72" s="54"/>
      <c r="L72" s="54"/>
      <c r="M72" s="54"/>
      <c r="N72" s="54"/>
      <c r="O72" s="55"/>
      <c r="P72" s="53"/>
    </row>
    <row r="73" spans="1:16" x14ac:dyDescent="0.25">
      <c r="A73" s="38">
        <v>45</v>
      </c>
      <c r="B73" s="139"/>
      <c r="C73" s="139"/>
      <c r="D73" s="139"/>
      <c r="E73" s="139"/>
      <c r="F73" s="60">
        <f t="shared" si="0"/>
        <v>0</v>
      </c>
      <c r="G73" s="2"/>
      <c r="I73" s="53"/>
      <c r="J73" s="54"/>
      <c r="K73" s="54"/>
      <c r="L73" s="54"/>
      <c r="M73" s="54"/>
      <c r="N73" s="54"/>
      <c r="O73" s="55"/>
      <c r="P73" s="53"/>
    </row>
    <row r="74" spans="1:16" x14ac:dyDescent="0.25">
      <c r="A74" s="38">
        <v>46</v>
      </c>
      <c r="B74" s="139"/>
      <c r="C74" s="139"/>
      <c r="D74" s="139"/>
      <c r="E74" s="139"/>
      <c r="F74" s="60">
        <f t="shared" si="0"/>
        <v>0</v>
      </c>
      <c r="G74" s="2"/>
      <c r="I74" s="53"/>
      <c r="J74" s="54"/>
      <c r="K74" s="54"/>
      <c r="L74" s="54"/>
      <c r="M74" s="54"/>
      <c r="N74" s="54"/>
      <c r="O74" s="55"/>
      <c r="P74" s="53"/>
    </row>
    <row r="75" spans="1:16" x14ac:dyDescent="0.25">
      <c r="A75" s="38">
        <v>47</v>
      </c>
      <c r="B75" s="139"/>
      <c r="C75" s="139"/>
      <c r="D75" s="139"/>
      <c r="E75" s="139"/>
      <c r="F75" s="60">
        <f t="shared" si="0"/>
        <v>0</v>
      </c>
      <c r="G75" s="2"/>
      <c r="I75" s="53"/>
      <c r="J75" s="54"/>
      <c r="K75" s="54"/>
      <c r="L75" s="54"/>
      <c r="M75" s="54"/>
      <c r="N75" s="54"/>
      <c r="O75" s="55"/>
      <c r="P75" s="53"/>
    </row>
    <row r="76" spans="1:16" x14ac:dyDescent="0.25">
      <c r="A76" s="38">
        <v>48</v>
      </c>
      <c r="B76" s="139"/>
      <c r="C76" s="139"/>
      <c r="D76" s="139"/>
      <c r="E76" s="139"/>
      <c r="F76" s="60">
        <f t="shared" si="0"/>
        <v>0</v>
      </c>
      <c r="G76" s="2"/>
      <c r="I76" s="53"/>
      <c r="J76" s="54"/>
      <c r="K76" s="54"/>
      <c r="L76" s="54"/>
      <c r="M76" s="54"/>
      <c r="N76" s="54"/>
      <c r="O76" s="55"/>
      <c r="P76" s="53"/>
    </row>
    <row r="77" spans="1:16" x14ac:dyDescent="0.25">
      <c r="A77" s="38">
        <v>49</v>
      </c>
      <c r="B77" s="139"/>
      <c r="C77" s="139"/>
      <c r="D77" s="139"/>
      <c r="E77" s="139"/>
      <c r="F77" s="60">
        <f t="shared" si="0"/>
        <v>0</v>
      </c>
      <c r="G77" s="2"/>
      <c r="I77" s="53"/>
      <c r="J77" s="54"/>
      <c r="K77" s="54"/>
      <c r="L77" s="54"/>
      <c r="M77" s="54"/>
      <c r="N77" s="54"/>
      <c r="O77" s="55"/>
      <c r="P77" s="53"/>
    </row>
    <row r="78" spans="1:16" ht="15.75" thickBot="1" x14ac:dyDescent="0.3">
      <c r="A78" s="52">
        <v>50</v>
      </c>
      <c r="B78" s="143"/>
      <c r="C78" s="143"/>
      <c r="D78" s="143"/>
      <c r="E78" s="143"/>
      <c r="F78" s="66">
        <f t="shared" si="0"/>
        <v>0</v>
      </c>
      <c r="G78" s="67"/>
      <c r="I78" s="53"/>
      <c r="J78" s="54"/>
      <c r="K78" s="54"/>
      <c r="L78" s="54"/>
      <c r="M78" s="54"/>
      <c r="N78" s="54"/>
      <c r="O78" s="55"/>
      <c r="P78" s="53"/>
    </row>
    <row r="79" spans="1:16" ht="15.75" thickBot="1" x14ac:dyDescent="0.3">
      <c r="A79" s="68" t="s">
        <v>72</v>
      </c>
      <c r="B79" s="68"/>
      <c r="C79" s="69"/>
      <c r="D79" s="69"/>
      <c r="E79" s="69"/>
      <c r="F79" s="70"/>
      <c r="G79" s="71">
        <f>SUM(F29:F78)*G25</f>
        <v>0</v>
      </c>
      <c r="I79" s="53"/>
      <c r="J79" s="53"/>
      <c r="K79" s="53"/>
      <c r="L79" s="53"/>
      <c r="M79" s="53"/>
      <c r="N79" s="53"/>
      <c r="O79" s="53"/>
      <c r="P79" s="53"/>
    </row>
    <row r="80" spans="1:16" x14ac:dyDescent="0.25">
      <c r="I80" s="53"/>
      <c r="J80" s="53"/>
      <c r="K80" s="53"/>
      <c r="L80" s="53"/>
      <c r="M80" s="53"/>
      <c r="N80" s="53"/>
      <c r="O80" s="53"/>
      <c r="P80" s="53"/>
    </row>
    <row r="81" spans="1:16" x14ac:dyDescent="0.25">
      <c r="I81" s="53"/>
      <c r="J81" s="53"/>
      <c r="K81" s="53"/>
      <c r="L81" s="53"/>
      <c r="M81" s="53"/>
      <c r="N81" s="53"/>
      <c r="O81" s="53"/>
      <c r="P81" s="53"/>
    </row>
    <row r="82" spans="1:16" ht="15.75" thickBot="1" x14ac:dyDescent="0.3">
      <c r="I82" s="53"/>
      <c r="J82" s="53"/>
      <c r="K82" s="53"/>
      <c r="L82" s="53"/>
      <c r="M82" s="53"/>
      <c r="N82" s="53"/>
      <c r="O82" s="53"/>
      <c r="P82" s="53"/>
    </row>
    <row r="83" spans="1:16" ht="67.5" customHeight="1" thickBot="1" x14ac:dyDescent="0.4">
      <c r="A83" s="72" t="s">
        <v>67</v>
      </c>
      <c r="B83" s="73"/>
      <c r="C83" s="74"/>
      <c r="D83" s="75"/>
      <c r="E83" s="144"/>
      <c r="F83" s="145"/>
      <c r="G83" s="146"/>
    </row>
    <row r="84" spans="1:16" ht="15.75" thickBot="1" x14ac:dyDescent="0.3"/>
    <row r="85" spans="1:16" ht="30.75" thickBot="1" x14ac:dyDescent="0.3">
      <c r="G85" s="132" t="s">
        <v>73</v>
      </c>
    </row>
    <row r="86" spans="1:16" ht="15.75" thickBot="1" x14ac:dyDescent="0.3">
      <c r="A86" s="76"/>
      <c r="B86" s="76"/>
      <c r="C86" s="76"/>
      <c r="F86" s="51" t="s">
        <v>60</v>
      </c>
      <c r="G86" s="141">
        <v>0</v>
      </c>
    </row>
    <row r="87" spans="1:16" ht="15.75" thickBot="1" x14ac:dyDescent="0.3">
      <c r="A87" s="46"/>
      <c r="B87" s="47"/>
      <c r="C87" s="77" t="s">
        <v>52</v>
      </c>
      <c r="D87" s="77"/>
      <c r="E87" s="47"/>
      <c r="F87" s="48"/>
      <c r="G87" s="78" t="s">
        <v>58</v>
      </c>
    </row>
    <row r="88" spans="1:16" ht="30" x14ac:dyDescent="0.25">
      <c r="A88" s="32" t="s">
        <v>53</v>
      </c>
      <c r="B88" s="33" t="s">
        <v>28</v>
      </c>
      <c r="C88" s="33" t="s">
        <v>54</v>
      </c>
      <c r="D88" s="33" t="s">
        <v>55</v>
      </c>
      <c r="E88" s="49" t="s">
        <v>56</v>
      </c>
      <c r="F88" s="50" t="s">
        <v>57</v>
      </c>
      <c r="G88" s="79"/>
    </row>
    <row r="89" spans="1:16" ht="15.75" thickBot="1" x14ac:dyDescent="0.3">
      <c r="A89" s="34"/>
      <c r="B89" s="35"/>
      <c r="C89" s="35"/>
      <c r="D89" s="35"/>
      <c r="E89" s="35"/>
      <c r="F89" s="36"/>
      <c r="G89" s="80"/>
    </row>
    <row r="90" spans="1:16" x14ac:dyDescent="0.25">
      <c r="A90" s="37">
        <v>1</v>
      </c>
      <c r="B90" s="142"/>
      <c r="C90" s="142">
        <v>0</v>
      </c>
      <c r="D90" s="142">
        <v>0</v>
      </c>
      <c r="E90" s="142">
        <v>0</v>
      </c>
      <c r="F90" s="59">
        <f>((C90*D90)/1000000)*E90</f>
        <v>0</v>
      </c>
      <c r="G90" s="7"/>
    </row>
    <row r="91" spans="1:16" x14ac:dyDescent="0.25">
      <c r="A91" s="38">
        <v>2</v>
      </c>
      <c r="B91" s="139"/>
      <c r="C91" s="139"/>
      <c r="D91" s="139"/>
      <c r="E91" s="139"/>
      <c r="F91" s="60">
        <f t="shared" ref="F91:F139" si="1">((C91*D91)/1000000)*E91</f>
        <v>0</v>
      </c>
      <c r="G91" s="2"/>
    </row>
    <row r="92" spans="1:16" x14ac:dyDescent="0.25">
      <c r="A92" s="38">
        <v>3</v>
      </c>
      <c r="B92" s="139"/>
      <c r="C92" s="139"/>
      <c r="D92" s="139"/>
      <c r="E92" s="139"/>
      <c r="F92" s="60">
        <f t="shared" si="1"/>
        <v>0</v>
      </c>
      <c r="G92" s="2"/>
    </row>
    <row r="93" spans="1:16" x14ac:dyDescent="0.25">
      <c r="A93" s="38">
        <v>4</v>
      </c>
      <c r="B93" s="139"/>
      <c r="C93" s="139"/>
      <c r="D93" s="139"/>
      <c r="E93" s="139"/>
      <c r="F93" s="60">
        <f t="shared" si="1"/>
        <v>0</v>
      </c>
      <c r="G93" s="2"/>
    </row>
    <row r="94" spans="1:16" x14ac:dyDescent="0.25">
      <c r="A94" s="38">
        <v>5</v>
      </c>
      <c r="B94" s="139"/>
      <c r="C94" s="139"/>
      <c r="D94" s="139"/>
      <c r="E94" s="139"/>
      <c r="F94" s="60">
        <f t="shared" si="1"/>
        <v>0</v>
      </c>
      <c r="G94" s="2"/>
    </row>
    <row r="95" spans="1:16" x14ac:dyDescent="0.25">
      <c r="A95" s="38">
        <v>6</v>
      </c>
      <c r="B95" s="139"/>
      <c r="C95" s="139"/>
      <c r="D95" s="139"/>
      <c r="E95" s="139"/>
      <c r="F95" s="60">
        <f t="shared" si="1"/>
        <v>0</v>
      </c>
      <c r="G95" s="2"/>
    </row>
    <row r="96" spans="1:16" x14ac:dyDescent="0.25">
      <c r="A96" s="38">
        <v>7</v>
      </c>
      <c r="B96" s="139"/>
      <c r="C96" s="139"/>
      <c r="D96" s="139"/>
      <c r="E96" s="139"/>
      <c r="F96" s="60">
        <f t="shared" si="1"/>
        <v>0</v>
      </c>
      <c r="G96" s="2"/>
    </row>
    <row r="97" spans="1:7" x14ac:dyDescent="0.25">
      <c r="A97" s="38">
        <v>8</v>
      </c>
      <c r="B97" s="139"/>
      <c r="C97" s="139"/>
      <c r="D97" s="139"/>
      <c r="E97" s="139"/>
      <c r="F97" s="60">
        <f t="shared" si="1"/>
        <v>0</v>
      </c>
      <c r="G97" s="2"/>
    </row>
    <row r="98" spans="1:7" x14ac:dyDescent="0.25">
      <c r="A98" s="38">
        <v>9</v>
      </c>
      <c r="B98" s="139"/>
      <c r="C98" s="139"/>
      <c r="D98" s="139"/>
      <c r="E98" s="139"/>
      <c r="F98" s="60">
        <f t="shared" si="1"/>
        <v>0</v>
      </c>
      <c r="G98" s="2"/>
    </row>
    <row r="99" spans="1:7" x14ac:dyDescent="0.25">
      <c r="A99" s="38">
        <v>10</v>
      </c>
      <c r="B99" s="139"/>
      <c r="C99" s="139"/>
      <c r="D99" s="139"/>
      <c r="E99" s="139"/>
      <c r="F99" s="60">
        <f t="shared" si="1"/>
        <v>0</v>
      </c>
      <c r="G99" s="2"/>
    </row>
    <row r="100" spans="1:7" x14ac:dyDescent="0.25">
      <c r="A100" s="38">
        <v>11</v>
      </c>
      <c r="B100" s="139"/>
      <c r="C100" s="139"/>
      <c r="D100" s="139"/>
      <c r="E100" s="139"/>
      <c r="F100" s="60">
        <f t="shared" si="1"/>
        <v>0</v>
      </c>
      <c r="G100" s="2"/>
    </row>
    <row r="101" spans="1:7" x14ac:dyDescent="0.25">
      <c r="A101" s="38">
        <v>12</v>
      </c>
      <c r="B101" s="139"/>
      <c r="C101" s="139"/>
      <c r="D101" s="139"/>
      <c r="E101" s="139"/>
      <c r="F101" s="60">
        <f t="shared" si="1"/>
        <v>0</v>
      </c>
      <c r="G101" s="2"/>
    </row>
    <row r="102" spans="1:7" x14ac:dyDescent="0.25">
      <c r="A102" s="38">
        <v>13</v>
      </c>
      <c r="B102" s="139"/>
      <c r="C102" s="139"/>
      <c r="D102" s="139"/>
      <c r="E102" s="139"/>
      <c r="F102" s="60">
        <f t="shared" si="1"/>
        <v>0</v>
      </c>
      <c r="G102" s="2"/>
    </row>
    <row r="103" spans="1:7" x14ac:dyDescent="0.25">
      <c r="A103" s="38">
        <v>14</v>
      </c>
      <c r="B103" s="139"/>
      <c r="C103" s="139"/>
      <c r="D103" s="139"/>
      <c r="E103" s="139"/>
      <c r="F103" s="60">
        <f t="shared" si="1"/>
        <v>0</v>
      </c>
      <c r="G103" s="2"/>
    </row>
    <row r="104" spans="1:7" x14ac:dyDescent="0.25">
      <c r="A104" s="38">
        <v>15</v>
      </c>
      <c r="B104" s="139"/>
      <c r="C104" s="139"/>
      <c r="D104" s="139"/>
      <c r="E104" s="139"/>
      <c r="F104" s="60">
        <f t="shared" si="1"/>
        <v>0</v>
      </c>
      <c r="G104" s="2"/>
    </row>
    <row r="105" spans="1:7" x14ac:dyDescent="0.25">
      <c r="A105" s="38">
        <v>16</v>
      </c>
      <c r="B105" s="139"/>
      <c r="C105" s="139"/>
      <c r="D105" s="139"/>
      <c r="E105" s="139"/>
      <c r="F105" s="60">
        <f t="shared" si="1"/>
        <v>0</v>
      </c>
      <c r="G105" s="2"/>
    </row>
    <row r="106" spans="1:7" x14ac:dyDescent="0.25">
      <c r="A106" s="38">
        <v>17</v>
      </c>
      <c r="B106" s="139"/>
      <c r="C106" s="139"/>
      <c r="D106" s="139"/>
      <c r="E106" s="139"/>
      <c r="F106" s="60">
        <f t="shared" si="1"/>
        <v>0</v>
      </c>
      <c r="G106" s="2"/>
    </row>
    <row r="107" spans="1:7" x14ac:dyDescent="0.25">
      <c r="A107" s="38">
        <v>18</v>
      </c>
      <c r="B107" s="139"/>
      <c r="C107" s="139"/>
      <c r="D107" s="139"/>
      <c r="E107" s="139"/>
      <c r="F107" s="60">
        <f t="shared" si="1"/>
        <v>0</v>
      </c>
      <c r="G107" s="2"/>
    </row>
    <row r="108" spans="1:7" x14ac:dyDescent="0.25">
      <c r="A108" s="38">
        <v>19</v>
      </c>
      <c r="B108" s="139"/>
      <c r="C108" s="139"/>
      <c r="D108" s="139"/>
      <c r="E108" s="139"/>
      <c r="F108" s="60">
        <f t="shared" si="1"/>
        <v>0</v>
      </c>
      <c r="G108" s="2"/>
    </row>
    <row r="109" spans="1:7" x14ac:dyDescent="0.25">
      <c r="A109" s="38">
        <v>20</v>
      </c>
      <c r="B109" s="139"/>
      <c r="C109" s="139"/>
      <c r="D109" s="139"/>
      <c r="E109" s="139"/>
      <c r="F109" s="60">
        <f t="shared" si="1"/>
        <v>0</v>
      </c>
      <c r="G109" s="2"/>
    </row>
    <row r="110" spans="1:7" x14ac:dyDescent="0.25">
      <c r="A110" s="38">
        <v>21</v>
      </c>
      <c r="B110" s="139"/>
      <c r="C110" s="139"/>
      <c r="D110" s="139"/>
      <c r="E110" s="139"/>
      <c r="F110" s="60">
        <f t="shared" si="1"/>
        <v>0</v>
      </c>
      <c r="G110" s="2"/>
    </row>
    <row r="111" spans="1:7" x14ac:dyDescent="0.25">
      <c r="A111" s="38">
        <v>22</v>
      </c>
      <c r="B111" s="139"/>
      <c r="C111" s="139"/>
      <c r="D111" s="139"/>
      <c r="E111" s="139"/>
      <c r="F111" s="60">
        <f t="shared" si="1"/>
        <v>0</v>
      </c>
      <c r="G111" s="2"/>
    </row>
    <row r="112" spans="1:7" x14ac:dyDescent="0.25">
      <c r="A112" s="38">
        <v>23</v>
      </c>
      <c r="B112" s="139"/>
      <c r="C112" s="139"/>
      <c r="D112" s="139"/>
      <c r="E112" s="139"/>
      <c r="F112" s="60">
        <f t="shared" si="1"/>
        <v>0</v>
      </c>
      <c r="G112" s="2"/>
    </row>
    <row r="113" spans="1:7" x14ac:dyDescent="0.25">
      <c r="A113" s="38">
        <v>24</v>
      </c>
      <c r="B113" s="139"/>
      <c r="C113" s="139"/>
      <c r="D113" s="139"/>
      <c r="E113" s="139"/>
      <c r="F113" s="60">
        <f t="shared" si="1"/>
        <v>0</v>
      </c>
      <c r="G113" s="2"/>
    </row>
    <row r="114" spans="1:7" x14ac:dyDescent="0.25">
      <c r="A114" s="38">
        <v>25</v>
      </c>
      <c r="B114" s="139"/>
      <c r="C114" s="139"/>
      <c r="D114" s="139"/>
      <c r="E114" s="139"/>
      <c r="F114" s="60">
        <f t="shared" si="1"/>
        <v>0</v>
      </c>
      <c r="G114" s="2"/>
    </row>
    <row r="115" spans="1:7" x14ac:dyDescent="0.25">
      <c r="A115" s="38">
        <v>26</v>
      </c>
      <c r="B115" s="139"/>
      <c r="C115" s="139"/>
      <c r="D115" s="139"/>
      <c r="E115" s="139"/>
      <c r="F115" s="60">
        <f t="shared" si="1"/>
        <v>0</v>
      </c>
      <c r="G115" s="2"/>
    </row>
    <row r="116" spans="1:7" x14ac:dyDescent="0.25">
      <c r="A116" s="38">
        <v>27</v>
      </c>
      <c r="B116" s="139"/>
      <c r="C116" s="139"/>
      <c r="D116" s="139"/>
      <c r="E116" s="139"/>
      <c r="F116" s="60">
        <f t="shared" si="1"/>
        <v>0</v>
      </c>
      <c r="G116" s="2"/>
    </row>
    <row r="117" spans="1:7" x14ac:dyDescent="0.25">
      <c r="A117" s="38">
        <v>28</v>
      </c>
      <c r="B117" s="139"/>
      <c r="C117" s="139"/>
      <c r="D117" s="139"/>
      <c r="E117" s="139"/>
      <c r="F117" s="60">
        <f t="shared" si="1"/>
        <v>0</v>
      </c>
      <c r="G117" s="2"/>
    </row>
    <row r="118" spans="1:7" x14ac:dyDescent="0.25">
      <c r="A118" s="38">
        <v>29</v>
      </c>
      <c r="B118" s="139"/>
      <c r="C118" s="139"/>
      <c r="D118" s="139"/>
      <c r="E118" s="139"/>
      <c r="F118" s="60">
        <f t="shared" si="1"/>
        <v>0</v>
      </c>
      <c r="G118" s="2"/>
    </row>
    <row r="119" spans="1:7" x14ac:dyDescent="0.25">
      <c r="A119" s="38">
        <v>30</v>
      </c>
      <c r="B119" s="139"/>
      <c r="C119" s="139"/>
      <c r="D119" s="139"/>
      <c r="E119" s="139"/>
      <c r="F119" s="60">
        <f t="shared" si="1"/>
        <v>0</v>
      </c>
      <c r="G119" s="2"/>
    </row>
    <row r="120" spans="1:7" x14ac:dyDescent="0.25">
      <c r="A120" s="38">
        <v>31</v>
      </c>
      <c r="B120" s="139"/>
      <c r="C120" s="139"/>
      <c r="D120" s="139"/>
      <c r="E120" s="139"/>
      <c r="F120" s="60">
        <f t="shared" si="1"/>
        <v>0</v>
      </c>
      <c r="G120" s="2"/>
    </row>
    <row r="121" spans="1:7" x14ac:dyDescent="0.25">
      <c r="A121" s="38">
        <v>32</v>
      </c>
      <c r="B121" s="139"/>
      <c r="C121" s="139"/>
      <c r="D121" s="139"/>
      <c r="E121" s="139"/>
      <c r="F121" s="60">
        <f t="shared" si="1"/>
        <v>0</v>
      </c>
      <c r="G121" s="2"/>
    </row>
    <row r="122" spans="1:7" x14ac:dyDescent="0.25">
      <c r="A122" s="38">
        <v>33</v>
      </c>
      <c r="B122" s="139"/>
      <c r="C122" s="139"/>
      <c r="D122" s="139"/>
      <c r="E122" s="139"/>
      <c r="F122" s="60">
        <f t="shared" si="1"/>
        <v>0</v>
      </c>
      <c r="G122" s="2"/>
    </row>
    <row r="123" spans="1:7" x14ac:dyDescent="0.25">
      <c r="A123" s="38">
        <v>34</v>
      </c>
      <c r="B123" s="139"/>
      <c r="C123" s="139"/>
      <c r="D123" s="139"/>
      <c r="E123" s="139"/>
      <c r="F123" s="60">
        <f t="shared" si="1"/>
        <v>0</v>
      </c>
      <c r="G123" s="2"/>
    </row>
    <row r="124" spans="1:7" x14ac:dyDescent="0.25">
      <c r="A124" s="38">
        <v>35</v>
      </c>
      <c r="B124" s="139"/>
      <c r="C124" s="139"/>
      <c r="D124" s="139"/>
      <c r="E124" s="139"/>
      <c r="F124" s="60">
        <f t="shared" si="1"/>
        <v>0</v>
      </c>
      <c r="G124" s="2"/>
    </row>
    <row r="125" spans="1:7" x14ac:dyDescent="0.25">
      <c r="A125" s="38">
        <v>36</v>
      </c>
      <c r="B125" s="139"/>
      <c r="C125" s="139"/>
      <c r="D125" s="139"/>
      <c r="E125" s="139"/>
      <c r="F125" s="60">
        <f t="shared" si="1"/>
        <v>0</v>
      </c>
      <c r="G125" s="2"/>
    </row>
    <row r="126" spans="1:7" x14ac:dyDescent="0.25">
      <c r="A126" s="38">
        <v>37</v>
      </c>
      <c r="B126" s="139"/>
      <c r="C126" s="139"/>
      <c r="D126" s="139"/>
      <c r="E126" s="139"/>
      <c r="F126" s="60">
        <f t="shared" si="1"/>
        <v>0</v>
      </c>
      <c r="G126" s="2"/>
    </row>
    <row r="127" spans="1:7" x14ac:dyDescent="0.25">
      <c r="A127" s="38">
        <v>38</v>
      </c>
      <c r="B127" s="139"/>
      <c r="C127" s="139"/>
      <c r="D127" s="139"/>
      <c r="E127" s="139"/>
      <c r="F127" s="60">
        <f t="shared" si="1"/>
        <v>0</v>
      </c>
      <c r="G127" s="2"/>
    </row>
    <row r="128" spans="1:7" x14ac:dyDescent="0.25">
      <c r="A128" s="38">
        <v>39</v>
      </c>
      <c r="B128" s="139"/>
      <c r="C128" s="139"/>
      <c r="D128" s="139"/>
      <c r="E128" s="139"/>
      <c r="F128" s="60">
        <f t="shared" si="1"/>
        <v>0</v>
      </c>
      <c r="G128" s="2"/>
    </row>
    <row r="129" spans="1:7" x14ac:dyDescent="0.25">
      <c r="A129" s="38">
        <v>40</v>
      </c>
      <c r="B129" s="139"/>
      <c r="C129" s="139"/>
      <c r="D129" s="139"/>
      <c r="E129" s="139"/>
      <c r="F129" s="60">
        <f t="shared" si="1"/>
        <v>0</v>
      </c>
      <c r="G129" s="2"/>
    </row>
    <row r="130" spans="1:7" x14ac:dyDescent="0.25">
      <c r="A130" s="38">
        <v>41</v>
      </c>
      <c r="B130" s="139"/>
      <c r="C130" s="139"/>
      <c r="D130" s="139"/>
      <c r="E130" s="139"/>
      <c r="F130" s="60">
        <f t="shared" si="1"/>
        <v>0</v>
      </c>
      <c r="G130" s="2"/>
    </row>
    <row r="131" spans="1:7" x14ac:dyDescent="0.25">
      <c r="A131" s="38">
        <v>42</v>
      </c>
      <c r="B131" s="139"/>
      <c r="C131" s="139"/>
      <c r="D131" s="139"/>
      <c r="E131" s="139"/>
      <c r="F131" s="60">
        <f t="shared" si="1"/>
        <v>0</v>
      </c>
      <c r="G131" s="2"/>
    </row>
    <row r="132" spans="1:7" x14ac:dyDescent="0.25">
      <c r="A132" s="38">
        <v>43</v>
      </c>
      <c r="B132" s="139"/>
      <c r="C132" s="139"/>
      <c r="D132" s="139"/>
      <c r="E132" s="139"/>
      <c r="F132" s="60">
        <f t="shared" si="1"/>
        <v>0</v>
      </c>
      <c r="G132" s="2"/>
    </row>
    <row r="133" spans="1:7" x14ac:dyDescent="0.25">
      <c r="A133" s="38">
        <v>44</v>
      </c>
      <c r="B133" s="139"/>
      <c r="C133" s="139"/>
      <c r="D133" s="139"/>
      <c r="E133" s="139"/>
      <c r="F133" s="60">
        <f t="shared" si="1"/>
        <v>0</v>
      </c>
      <c r="G133" s="2"/>
    </row>
    <row r="134" spans="1:7" x14ac:dyDescent="0.25">
      <c r="A134" s="38">
        <v>45</v>
      </c>
      <c r="B134" s="139"/>
      <c r="C134" s="139"/>
      <c r="D134" s="139"/>
      <c r="E134" s="139"/>
      <c r="F134" s="60">
        <f t="shared" si="1"/>
        <v>0</v>
      </c>
      <c r="G134" s="2"/>
    </row>
    <row r="135" spans="1:7" x14ac:dyDescent="0.25">
      <c r="A135" s="38">
        <v>46</v>
      </c>
      <c r="B135" s="139"/>
      <c r="C135" s="139"/>
      <c r="D135" s="139"/>
      <c r="E135" s="139"/>
      <c r="F135" s="60">
        <f t="shared" si="1"/>
        <v>0</v>
      </c>
      <c r="G135" s="2"/>
    </row>
    <row r="136" spans="1:7" x14ac:dyDescent="0.25">
      <c r="A136" s="38">
        <v>47</v>
      </c>
      <c r="B136" s="139"/>
      <c r="C136" s="139"/>
      <c r="D136" s="139"/>
      <c r="E136" s="139"/>
      <c r="F136" s="60">
        <f t="shared" si="1"/>
        <v>0</v>
      </c>
      <c r="G136" s="2"/>
    </row>
    <row r="137" spans="1:7" x14ac:dyDescent="0.25">
      <c r="A137" s="38">
        <v>48</v>
      </c>
      <c r="B137" s="139"/>
      <c r="C137" s="139"/>
      <c r="D137" s="139"/>
      <c r="E137" s="139"/>
      <c r="F137" s="60">
        <f t="shared" si="1"/>
        <v>0</v>
      </c>
      <c r="G137" s="2"/>
    </row>
    <row r="138" spans="1:7" x14ac:dyDescent="0.25">
      <c r="A138" s="38">
        <v>49</v>
      </c>
      <c r="B138" s="139"/>
      <c r="C138" s="139"/>
      <c r="D138" s="139"/>
      <c r="E138" s="139"/>
      <c r="F138" s="60">
        <f t="shared" si="1"/>
        <v>0</v>
      </c>
      <c r="G138" s="2"/>
    </row>
    <row r="139" spans="1:7" ht="15.75" thickBot="1" x14ac:dyDescent="0.3">
      <c r="A139" s="52">
        <v>50</v>
      </c>
      <c r="B139" s="143"/>
      <c r="C139" s="143"/>
      <c r="D139" s="143"/>
      <c r="E139" s="143"/>
      <c r="F139" s="66">
        <f t="shared" si="1"/>
        <v>0</v>
      </c>
      <c r="G139" s="67"/>
    </row>
    <row r="140" spans="1:7" ht="15.75" thickBot="1" x14ac:dyDescent="0.3">
      <c r="A140" s="121" t="s">
        <v>93</v>
      </c>
      <c r="B140" s="69"/>
      <c r="C140" s="69"/>
      <c r="D140" s="69"/>
      <c r="E140" s="69"/>
      <c r="F140" s="69"/>
      <c r="G140" s="125">
        <f>SUM(F90:F139)*G86</f>
        <v>0</v>
      </c>
    </row>
    <row r="143" spans="1:7" ht="15.75" thickBot="1" x14ac:dyDescent="0.3"/>
    <row r="144" spans="1:7" ht="68.25" customHeight="1" thickBot="1" x14ac:dyDescent="0.4">
      <c r="A144" s="72" t="s">
        <v>67</v>
      </c>
      <c r="B144" s="73"/>
      <c r="C144" s="74"/>
      <c r="D144" s="75"/>
      <c r="E144" s="144"/>
      <c r="F144" s="145"/>
      <c r="G144" s="146"/>
    </row>
    <row r="145" spans="1:7" ht="15.75" thickBot="1" x14ac:dyDescent="0.3"/>
    <row r="146" spans="1:7" ht="30.75" thickBot="1" x14ac:dyDescent="0.3">
      <c r="G146" s="132" t="s">
        <v>73</v>
      </c>
    </row>
    <row r="147" spans="1:7" ht="15.75" thickBot="1" x14ac:dyDescent="0.3">
      <c r="A147" s="76"/>
      <c r="B147" s="76"/>
      <c r="C147" s="76"/>
      <c r="F147" s="51" t="s">
        <v>60</v>
      </c>
      <c r="G147" s="141">
        <v>0</v>
      </c>
    </row>
    <row r="148" spans="1:7" ht="15.75" thickBot="1" x14ac:dyDescent="0.3">
      <c r="A148" s="46"/>
      <c r="B148" s="47"/>
      <c r="C148" s="77" t="s">
        <v>52</v>
      </c>
      <c r="D148" s="77"/>
      <c r="E148" s="47"/>
      <c r="F148" s="48"/>
      <c r="G148" s="78" t="s">
        <v>58</v>
      </c>
    </row>
    <row r="149" spans="1:7" ht="30" x14ac:dyDescent="0.25">
      <c r="A149" s="32" t="s">
        <v>53</v>
      </c>
      <c r="B149" s="33" t="s">
        <v>28</v>
      </c>
      <c r="C149" s="33" t="s">
        <v>54</v>
      </c>
      <c r="D149" s="33" t="s">
        <v>55</v>
      </c>
      <c r="E149" s="49" t="s">
        <v>56</v>
      </c>
      <c r="F149" s="50" t="s">
        <v>57</v>
      </c>
      <c r="G149" s="79"/>
    </row>
    <row r="150" spans="1:7" ht="15.75" thickBot="1" x14ac:dyDescent="0.3">
      <c r="A150" s="34"/>
      <c r="B150" s="35"/>
      <c r="C150" s="35"/>
      <c r="D150" s="35"/>
      <c r="E150" s="35"/>
      <c r="F150" s="36"/>
      <c r="G150" s="80"/>
    </row>
    <row r="151" spans="1:7" x14ac:dyDescent="0.25">
      <c r="A151" s="37">
        <v>1</v>
      </c>
      <c r="B151" s="142"/>
      <c r="C151" s="142">
        <v>0</v>
      </c>
      <c r="D151" s="142">
        <v>0</v>
      </c>
      <c r="E151" s="142">
        <v>0</v>
      </c>
      <c r="F151" s="59">
        <f>((C151*D151)/1000000)*E151</f>
        <v>0</v>
      </c>
      <c r="G151" s="7"/>
    </row>
    <row r="152" spans="1:7" x14ac:dyDescent="0.25">
      <c r="A152" s="38">
        <v>2</v>
      </c>
      <c r="B152" s="139"/>
      <c r="C152" s="139"/>
      <c r="D152" s="139"/>
      <c r="E152" s="139"/>
      <c r="F152" s="60">
        <f t="shared" ref="F152:F200" si="2">((C152*D152)/1000000)*E152</f>
        <v>0</v>
      </c>
      <c r="G152" s="2"/>
    </row>
    <row r="153" spans="1:7" x14ac:dyDescent="0.25">
      <c r="A153" s="38">
        <v>3</v>
      </c>
      <c r="B153" s="139"/>
      <c r="C153" s="139"/>
      <c r="D153" s="139"/>
      <c r="E153" s="139"/>
      <c r="F153" s="60">
        <f t="shared" si="2"/>
        <v>0</v>
      </c>
      <c r="G153" s="2"/>
    </row>
    <row r="154" spans="1:7" x14ac:dyDescent="0.25">
      <c r="A154" s="38">
        <v>4</v>
      </c>
      <c r="B154" s="139"/>
      <c r="C154" s="139"/>
      <c r="D154" s="139"/>
      <c r="E154" s="139"/>
      <c r="F154" s="60">
        <f t="shared" si="2"/>
        <v>0</v>
      </c>
      <c r="G154" s="2"/>
    </row>
    <row r="155" spans="1:7" x14ac:dyDescent="0.25">
      <c r="A155" s="38">
        <v>5</v>
      </c>
      <c r="B155" s="139"/>
      <c r="C155" s="139"/>
      <c r="D155" s="139"/>
      <c r="E155" s="139"/>
      <c r="F155" s="60">
        <f t="shared" si="2"/>
        <v>0</v>
      </c>
      <c r="G155" s="2"/>
    </row>
    <row r="156" spans="1:7" x14ac:dyDescent="0.25">
      <c r="A156" s="38">
        <v>6</v>
      </c>
      <c r="B156" s="139"/>
      <c r="C156" s="139"/>
      <c r="D156" s="139"/>
      <c r="E156" s="139"/>
      <c r="F156" s="60">
        <f t="shared" si="2"/>
        <v>0</v>
      </c>
      <c r="G156" s="2"/>
    </row>
    <row r="157" spans="1:7" x14ac:dyDescent="0.25">
      <c r="A157" s="38">
        <v>7</v>
      </c>
      <c r="B157" s="139"/>
      <c r="C157" s="139"/>
      <c r="D157" s="139"/>
      <c r="E157" s="139"/>
      <c r="F157" s="60">
        <f t="shared" si="2"/>
        <v>0</v>
      </c>
      <c r="G157" s="2"/>
    </row>
    <row r="158" spans="1:7" x14ac:dyDescent="0.25">
      <c r="A158" s="38">
        <v>8</v>
      </c>
      <c r="B158" s="139"/>
      <c r="C158" s="139"/>
      <c r="D158" s="139"/>
      <c r="E158" s="139"/>
      <c r="F158" s="60">
        <f t="shared" si="2"/>
        <v>0</v>
      </c>
      <c r="G158" s="2"/>
    </row>
    <row r="159" spans="1:7" x14ac:dyDescent="0.25">
      <c r="A159" s="38">
        <v>9</v>
      </c>
      <c r="B159" s="139"/>
      <c r="C159" s="139"/>
      <c r="D159" s="139"/>
      <c r="E159" s="139"/>
      <c r="F159" s="60">
        <f t="shared" si="2"/>
        <v>0</v>
      </c>
      <c r="G159" s="2"/>
    </row>
    <row r="160" spans="1:7" x14ac:dyDescent="0.25">
      <c r="A160" s="38">
        <v>10</v>
      </c>
      <c r="B160" s="139"/>
      <c r="C160" s="139"/>
      <c r="D160" s="139"/>
      <c r="E160" s="139"/>
      <c r="F160" s="60">
        <f t="shared" si="2"/>
        <v>0</v>
      </c>
      <c r="G160" s="2"/>
    </row>
    <row r="161" spans="1:7" x14ac:dyDescent="0.25">
      <c r="A161" s="38">
        <v>11</v>
      </c>
      <c r="B161" s="139"/>
      <c r="C161" s="139"/>
      <c r="D161" s="139"/>
      <c r="E161" s="139"/>
      <c r="F161" s="60">
        <f t="shared" si="2"/>
        <v>0</v>
      </c>
      <c r="G161" s="2"/>
    </row>
    <row r="162" spans="1:7" x14ac:dyDescent="0.25">
      <c r="A162" s="38">
        <v>12</v>
      </c>
      <c r="B162" s="139"/>
      <c r="C162" s="139"/>
      <c r="D162" s="139"/>
      <c r="E162" s="139"/>
      <c r="F162" s="60">
        <f t="shared" si="2"/>
        <v>0</v>
      </c>
      <c r="G162" s="2"/>
    </row>
    <row r="163" spans="1:7" x14ac:dyDescent="0.25">
      <c r="A163" s="38">
        <v>13</v>
      </c>
      <c r="B163" s="139"/>
      <c r="C163" s="139"/>
      <c r="D163" s="139"/>
      <c r="E163" s="139"/>
      <c r="F163" s="60">
        <f t="shared" si="2"/>
        <v>0</v>
      </c>
      <c r="G163" s="2"/>
    </row>
    <row r="164" spans="1:7" x14ac:dyDescent="0.25">
      <c r="A164" s="38">
        <v>14</v>
      </c>
      <c r="B164" s="139"/>
      <c r="C164" s="139"/>
      <c r="D164" s="139"/>
      <c r="E164" s="139"/>
      <c r="F164" s="60">
        <f t="shared" si="2"/>
        <v>0</v>
      </c>
      <c r="G164" s="2"/>
    </row>
    <row r="165" spans="1:7" x14ac:dyDescent="0.25">
      <c r="A165" s="38">
        <v>15</v>
      </c>
      <c r="B165" s="139"/>
      <c r="C165" s="139"/>
      <c r="D165" s="139"/>
      <c r="E165" s="139"/>
      <c r="F165" s="60">
        <f t="shared" si="2"/>
        <v>0</v>
      </c>
      <c r="G165" s="2"/>
    </row>
    <row r="166" spans="1:7" x14ac:dyDescent="0.25">
      <c r="A166" s="38">
        <v>16</v>
      </c>
      <c r="B166" s="139"/>
      <c r="C166" s="139"/>
      <c r="D166" s="139"/>
      <c r="E166" s="139"/>
      <c r="F166" s="60">
        <f t="shared" si="2"/>
        <v>0</v>
      </c>
      <c r="G166" s="2"/>
    </row>
    <row r="167" spans="1:7" x14ac:dyDescent="0.25">
      <c r="A167" s="38">
        <v>17</v>
      </c>
      <c r="B167" s="139"/>
      <c r="C167" s="139"/>
      <c r="D167" s="139"/>
      <c r="E167" s="139"/>
      <c r="F167" s="60">
        <f t="shared" si="2"/>
        <v>0</v>
      </c>
      <c r="G167" s="2"/>
    </row>
    <row r="168" spans="1:7" x14ac:dyDescent="0.25">
      <c r="A168" s="38">
        <v>18</v>
      </c>
      <c r="B168" s="139"/>
      <c r="C168" s="139"/>
      <c r="D168" s="139"/>
      <c r="E168" s="139"/>
      <c r="F168" s="60">
        <f t="shared" si="2"/>
        <v>0</v>
      </c>
      <c r="G168" s="2"/>
    </row>
    <row r="169" spans="1:7" x14ac:dyDescent="0.25">
      <c r="A169" s="38">
        <v>19</v>
      </c>
      <c r="B169" s="139"/>
      <c r="C169" s="139"/>
      <c r="D169" s="139"/>
      <c r="E169" s="139"/>
      <c r="F169" s="60">
        <f t="shared" si="2"/>
        <v>0</v>
      </c>
      <c r="G169" s="2"/>
    </row>
    <row r="170" spans="1:7" x14ac:dyDescent="0.25">
      <c r="A170" s="38">
        <v>20</v>
      </c>
      <c r="B170" s="139"/>
      <c r="C170" s="139"/>
      <c r="D170" s="139"/>
      <c r="E170" s="139"/>
      <c r="F170" s="60">
        <f t="shared" si="2"/>
        <v>0</v>
      </c>
      <c r="G170" s="2"/>
    </row>
    <row r="171" spans="1:7" x14ac:dyDescent="0.25">
      <c r="A171" s="38">
        <v>21</v>
      </c>
      <c r="B171" s="139"/>
      <c r="C171" s="139"/>
      <c r="D171" s="139"/>
      <c r="E171" s="139"/>
      <c r="F171" s="60">
        <f t="shared" si="2"/>
        <v>0</v>
      </c>
      <c r="G171" s="2"/>
    </row>
    <row r="172" spans="1:7" x14ac:dyDescent="0.25">
      <c r="A172" s="38">
        <v>22</v>
      </c>
      <c r="B172" s="139"/>
      <c r="C172" s="139"/>
      <c r="D172" s="139"/>
      <c r="E172" s="139"/>
      <c r="F172" s="60">
        <f t="shared" si="2"/>
        <v>0</v>
      </c>
      <c r="G172" s="2"/>
    </row>
    <row r="173" spans="1:7" x14ac:dyDescent="0.25">
      <c r="A173" s="38">
        <v>23</v>
      </c>
      <c r="B173" s="139"/>
      <c r="C173" s="139"/>
      <c r="D173" s="139"/>
      <c r="E173" s="139"/>
      <c r="F173" s="60">
        <f t="shared" si="2"/>
        <v>0</v>
      </c>
      <c r="G173" s="2"/>
    </row>
    <row r="174" spans="1:7" x14ac:dyDescent="0.25">
      <c r="A174" s="38">
        <v>24</v>
      </c>
      <c r="B174" s="139"/>
      <c r="C174" s="139"/>
      <c r="D174" s="139"/>
      <c r="E174" s="139"/>
      <c r="F174" s="60">
        <f t="shared" si="2"/>
        <v>0</v>
      </c>
      <c r="G174" s="2"/>
    </row>
    <row r="175" spans="1:7" x14ac:dyDescent="0.25">
      <c r="A175" s="38">
        <v>25</v>
      </c>
      <c r="B175" s="139"/>
      <c r="C175" s="139"/>
      <c r="D175" s="139"/>
      <c r="E175" s="139"/>
      <c r="F175" s="60">
        <f t="shared" si="2"/>
        <v>0</v>
      </c>
      <c r="G175" s="2"/>
    </row>
    <row r="176" spans="1:7" x14ac:dyDescent="0.25">
      <c r="A176" s="38">
        <v>26</v>
      </c>
      <c r="B176" s="139"/>
      <c r="C176" s="139"/>
      <c r="D176" s="139"/>
      <c r="E176" s="139"/>
      <c r="F176" s="60">
        <f t="shared" si="2"/>
        <v>0</v>
      </c>
      <c r="G176" s="2"/>
    </row>
    <row r="177" spans="1:7" x14ac:dyDescent="0.25">
      <c r="A177" s="38">
        <v>27</v>
      </c>
      <c r="B177" s="139"/>
      <c r="C177" s="139"/>
      <c r="D177" s="139"/>
      <c r="E177" s="139"/>
      <c r="F177" s="60">
        <f t="shared" si="2"/>
        <v>0</v>
      </c>
      <c r="G177" s="2"/>
    </row>
    <row r="178" spans="1:7" x14ac:dyDescent="0.25">
      <c r="A178" s="38">
        <v>28</v>
      </c>
      <c r="B178" s="139"/>
      <c r="C178" s="139"/>
      <c r="D178" s="139"/>
      <c r="E178" s="139"/>
      <c r="F178" s="60">
        <f t="shared" si="2"/>
        <v>0</v>
      </c>
      <c r="G178" s="2"/>
    </row>
    <row r="179" spans="1:7" x14ac:dyDescent="0.25">
      <c r="A179" s="38">
        <v>29</v>
      </c>
      <c r="B179" s="139"/>
      <c r="C179" s="139"/>
      <c r="D179" s="139"/>
      <c r="E179" s="139"/>
      <c r="F179" s="60">
        <f t="shared" si="2"/>
        <v>0</v>
      </c>
      <c r="G179" s="2"/>
    </row>
    <row r="180" spans="1:7" x14ac:dyDescent="0.25">
      <c r="A180" s="38">
        <v>30</v>
      </c>
      <c r="B180" s="139"/>
      <c r="C180" s="139"/>
      <c r="D180" s="139"/>
      <c r="E180" s="139"/>
      <c r="F180" s="60">
        <f t="shared" si="2"/>
        <v>0</v>
      </c>
      <c r="G180" s="2"/>
    </row>
    <row r="181" spans="1:7" x14ac:dyDescent="0.25">
      <c r="A181" s="38">
        <v>31</v>
      </c>
      <c r="B181" s="139"/>
      <c r="C181" s="139"/>
      <c r="D181" s="139"/>
      <c r="E181" s="139"/>
      <c r="F181" s="60">
        <f t="shared" si="2"/>
        <v>0</v>
      </c>
      <c r="G181" s="2"/>
    </row>
    <row r="182" spans="1:7" x14ac:dyDescent="0.25">
      <c r="A182" s="38">
        <v>32</v>
      </c>
      <c r="B182" s="139"/>
      <c r="C182" s="139"/>
      <c r="D182" s="139"/>
      <c r="E182" s="139"/>
      <c r="F182" s="60">
        <f t="shared" si="2"/>
        <v>0</v>
      </c>
      <c r="G182" s="2"/>
    </row>
    <row r="183" spans="1:7" x14ac:dyDescent="0.25">
      <c r="A183" s="38">
        <v>33</v>
      </c>
      <c r="B183" s="139"/>
      <c r="C183" s="139"/>
      <c r="D183" s="139"/>
      <c r="E183" s="139"/>
      <c r="F183" s="60">
        <f t="shared" si="2"/>
        <v>0</v>
      </c>
      <c r="G183" s="2"/>
    </row>
    <row r="184" spans="1:7" x14ac:dyDescent="0.25">
      <c r="A184" s="38">
        <v>34</v>
      </c>
      <c r="B184" s="139"/>
      <c r="C184" s="139"/>
      <c r="D184" s="139"/>
      <c r="E184" s="139"/>
      <c r="F184" s="60">
        <f t="shared" si="2"/>
        <v>0</v>
      </c>
      <c r="G184" s="2"/>
    </row>
    <row r="185" spans="1:7" x14ac:dyDescent="0.25">
      <c r="A185" s="38">
        <v>35</v>
      </c>
      <c r="B185" s="139"/>
      <c r="C185" s="139"/>
      <c r="D185" s="139"/>
      <c r="E185" s="139"/>
      <c r="F185" s="60">
        <f t="shared" si="2"/>
        <v>0</v>
      </c>
      <c r="G185" s="2"/>
    </row>
    <row r="186" spans="1:7" x14ac:dyDescent="0.25">
      <c r="A186" s="38">
        <v>36</v>
      </c>
      <c r="B186" s="139"/>
      <c r="C186" s="139"/>
      <c r="D186" s="139"/>
      <c r="E186" s="139"/>
      <c r="F186" s="60">
        <f t="shared" si="2"/>
        <v>0</v>
      </c>
      <c r="G186" s="2"/>
    </row>
    <row r="187" spans="1:7" x14ac:dyDescent="0.25">
      <c r="A187" s="38">
        <v>37</v>
      </c>
      <c r="B187" s="139"/>
      <c r="C187" s="139"/>
      <c r="D187" s="139"/>
      <c r="E187" s="139"/>
      <c r="F187" s="60">
        <f t="shared" si="2"/>
        <v>0</v>
      </c>
      <c r="G187" s="2"/>
    </row>
    <row r="188" spans="1:7" x14ac:dyDescent="0.25">
      <c r="A188" s="38">
        <v>38</v>
      </c>
      <c r="B188" s="139"/>
      <c r="C188" s="139"/>
      <c r="D188" s="139"/>
      <c r="E188" s="139"/>
      <c r="F188" s="60">
        <f t="shared" si="2"/>
        <v>0</v>
      </c>
      <c r="G188" s="2"/>
    </row>
    <row r="189" spans="1:7" x14ac:dyDescent="0.25">
      <c r="A189" s="38">
        <v>39</v>
      </c>
      <c r="B189" s="139"/>
      <c r="C189" s="139"/>
      <c r="D189" s="139"/>
      <c r="E189" s="139"/>
      <c r="F189" s="60">
        <f t="shared" si="2"/>
        <v>0</v>
      </c>
      <c r="G189" s="2"/>
    </row>
    <row r="190" spans="1:7" x14ac:dyDescent="0.25">
      <c r="A190" s="38">
        <v>40</v>
      </c>
      <c r="B190" s="139"/>
      <c r="C190" s="139"/>
      <c r="D190" s="139"/>
      <c r="E190" s="139"/>
      <c r="F190" s="60">
        <f t="shared" si="2"/>
        <v>0</v>
      </c>
      <c r="G190" s="2"/>
    </row>
    <row r="191" spans="1:7" x14ac:dyDescent="0.25">
      <c r="A191" s="38">
        <v>41</v>
      </c>
      <c r="B191" s="139"/>
      <c r="C191" s="139"/>
      <c r="D191" s="139"/>
      <c r="E191" s="139"/>
      <c r="F191" s="60">
        <f t="shared" si="2"/>
        <v>0</v>
      </c>
      <c r="G191" s="2"/>
    </row>
    <row r="192" spans="1:7" x14ac:dyDescent="0.25">
      <c r="A192" s="38">
        <v>42</v>
      </c>
      <c r="B192" s="139"/>
      <c r="C192" s="139"/>
      <c r="D192" s="139"/>
      <c r="E192" s="139"/>
      <c r="F192" s="60">
        <f t="shared" si="2"/>
        <v>0</v>
      </c>
      <c r="G192" s="2"/>
    </row>
    <row r="193" spans="1:7" x14ac:dyDescent="0.25">
      <c r="A193" s="38">
        <v>43</v>
      </c>
      <c r="B193" s="139"/>
      <c r="C193" s="139"/>
      <c r="D193" s="139"/>
      <c r="E193" s="139"/>
      <c r="F193" s="60">
        <f t="shared" si="2"/>
        <v>0</v>
      </c>
      <c r="G193" s="2"/>
    </row>
    <row r="194" spans="1:7" x14ac:dyDescent="0.25">
      <c r="A194" s="38">
        <v>44</v>
      </c>
      <c r="B194" s="139"/>
      <c r="C194" s="139"/>
      <c r="D194" s="139"/>
      <c r="E194" s="139"/>
      <c r="F194" s="60">
        <f t="shared" si="2"/>
        <v>0</v>
      </c>
      <c r="G194" s="2"/>
    </row>
    <row r="195" spans="1:7" x14ac:dyDescent="0.25">
      <c r="A195" s="38">
        <v>45</v>
      </c>
      <c r="B195" s="139"/>
      <c r="C195" s="139"/>
      <c r="D195" s="139"/>
      <c r="E195" s="139"/>
      <c r="F195" s="60">
        <f t="shared" si="2"/>
        <v>0</v>
      </c>
      <c r="G195" s="2"/>
    </row>
    <row r="196" spans="1:7" x14ac:dyDescent="0.25">
      <c r="A196" s="38">
        <v>46</v>
      </c>
      <c r="B196" s="139"/>
      <c r="C196" s="139"/>
      <c r="D196" s="139"/>
      <c r="E196" s="139"/>
      <c r="F196" s="60">
        <f t="shared" si="2"/>
        <v>0</v>
      </c>
      <c r="G196" s="2"/>
    </row>
    <row r="197" spans="1:7" x14ac:dyDescent="0.25">
      <c r="A197" s="38">
        <v>47</v>
      </c>
      <c r="B197" s="139"/>
      <c r="C197" s="139"/>
      <c r="D197" s="139"/>
      <c r="E197" s="139"/>
      <c r="F197" s="60">
        <f t="shared" si="2"/>
        <v>0</v>
      </c>
      <c r="G197" s="2"/>
    </row>
    <row r="198" spans="1:7" x14ac:dyDescent="0.25">
      <c r="A198" s="38">
        <v>48</v>
      </c>
      <c r="B198" s="139"/>
      <c r="C198" s="139"/>
      <c r="D198" s="139"/>
      <c r="E198" s="139"/>
      <c r="F198" s="60">
        <f t="shared" si="2"/>
        <v>0</v>
      </c>
      <c r="G198" s="2"/>
    </row>
    <row r="199" spans="1:7" x14ac:dyDescent="0.25">
      <c r="A199" s="38">
        <v>49</v>
      </c>
      <c r="B199" s="139"/>
      <c r="C199" s="139"/>
      <c r="D199" s="139"/>
      <c r="E199" s="139"/>
      <c r="F199" s="60">
        <f t="shared" si="2"/>
        <v>0</v>
      </c>
      <c r="G199" s="2"/>
    </row>
    <row r="200" spans="1:7" ht="15.75" thickBot="1" x14ac:dyDescent="0.3">
      <c r="A200" s="52">
        <v>50</v>
      </c>
      <c r="B200" s="143"/>
      <c r="C200" s="143"/>
      <c r="D200" s="143"/>
      <c r="E200" s="143"/>
      <c r="F200" s="66">
        <f t="shared" si="2"/>
        <v>0</v>
      </c>
      <c r="G200" s="67"/>
    </row>
    <row r="201" spans="1:7" ht="15.75" thickBot="1" x14ac:dyDescent="0.3">
      <c r="A201" s="68"/>
      <c r="B201" s="121" t="s">
        <v>89</v>
      </c>
      <c r="C201" s="69"/>
      <c r="D201" s="69"/>
      <c r="E201" s="69"/>
      <c r="F201" s="69"/>
      <c r="G201" s="125">
        <f>SUM(F151:F200)*G147</f>
        <v>0</v>
      </c>
    </row>
  </sheetData>
  <sheetProtection algorithmName="SHA-512" hashValue="amSvd2eVwD9idWpXY6poIvZWqdZquL3yTtugFsBwfxg3z82Oql70HBH3h37mp5zElHXP3w0xcgzUonXwd4zl6g==" saltValue="t4tKQAtlyiyU5ZZr8NUMDw==" spinCount="100000" sheet="1" objects="1" scenarios="1"/>
  <mergeCells count="39">
    <mergeCell ref="I35:J35"/>
    <mergeCell ref="K36:L36"/>
    <mergeCell ref="P36:P38"/>
    <mergeCell ref="I44:J44"/>
    <mergeCell ref="K45:L45"/>
    <mergeCell ref="P45:P47"/>
    <mergeCell ref="C18:E18"/>
    <mergeCell ref="A12:D12"/>
    <mergeCell ref="A20:B20"/>
    <mergeCell ref="C20:D20"/>
    <mergeCell ref="C26:D26"/>
    <mergeCell ref="A14:B14"/>
    <mergeCell ref="A15:B15"/>
    <mergeCell ref="A16:B16"/>
    <mergeCell ref="A17:B17"/>
    <mergeCell ref="A18:B18"/>
    <mergeCell ref="C14:E14"/>
    <mergeCell ref="C15:E15"/>
    <mergeCell ref="C16:E16"/>
    <mergeCell ref="C17:E17"/>
    <mergeCell ref="G26:G28"/>
    <mergeCell ref="A22:D22"/>
    <mergeCell ref="E22:G22"/>
    <mergeCell ref="K26:L26"/>
    <mergeCell ref="P26:P28"/>
    <mergeCell ref="I22:L22"/>
    <mergeCell ref="N22:P22"/>
    <mergeCell ref="A25:C25"/>
    <mergeCell ref="I25:J25"/>
    <mergeCell ref="A83:D83"/>
    <mergeCell ref="E83:G83"/>
    <mergeCell ref="A86:C86"/>
    <mergeCell ref="C87:D87"/>
    <mergeCell ref="G87:G89"/>
    <mergeCell ref="A144:D144"/>
    <mergeCell ref="E144:G144"/>
    <mergeCell ref="A147:C147"/>
    <mergeCell ref="C148:D148"/>
    <mergeCell ref="G148:G150"/>
  </mergeCells>
  <dataValidations count="2">
    <dataValidation showDropDown="1" showInputMessage="1" showErrorMessage="1" sqref="E144:G144 E83:G83"/>
    <dataValidation showDropDown="1" showInputMessage="1" showErrorMessage="1" sqref="E22:G22"/>
  </dataValidations>
  <hyperlinks>
    <hyperlink ref="G8" r:id="rId1"/>
    <hyperlink ref="G9" r:id="rId2"/>
  </hyperlinks>
  <pageMargins left="0.7" right="0.7" top="0.75" bottom="0.75" header="0.3" footer="0.3"/>
  <pageSetup paperSize="9" orientation="portrait" r:id="rId3"/>
  <drawing r:id="rId4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>
          <x14:formula1>
            <xm:f>#REF!</xm:f>
          </x14:formula1>
          <xm:sqref>N22:P22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3"/>
  <sheetViews>
    <sheetView topLeftCell="A22" workbookViewId="0">
      <selection activeCell="E30" sqref="E30"/>
    </sheetView>
  </sheetViews>
  <sheetFormatPr defaultRowHeight="15" x14ac:dyDescent="0.25"/>
  <cols>
    <col min="1" max="1" width="17.85546875" customWidth="1"/>
    <col min="2" max="2" width="6.140625" style="9" customWidth="1"/>
    <col min="3" max="3" width="10.42578125" customWidth="1"/>
    <col min="4" max="4" width="17.42578125" customWidth="1"/>
    <col min="5" max="5" width="17.85546875" customWidth="1"/>
    <col min="6" max="6" width="16.7109375" customWidth="1"/>
  </cols>
  <sheetData>
    <row r="2" spans="1:6" ht="15.75" thickBot="1" x14ac:dyDescent="0.3"/>
    <row r="3" spans="1:6" x14ac:dyDescent="0.25">
      <c r="E3" s="8" t="s">
        <v>28</v>
      </c>
      <c r="F3" s="12" t="s">
        <v>29</v>
      </c>
    </row>
    <row r="4" spans="1:6" x14ac:dyDescent="0.25">
      <c r="E4" s="22" t="s">
        <v>30</v>
      </c>
      <c r="F4" s="13" t="s">
        <v>37</v>
      </c>
    </row>
    <row r="5" spans="1:6" x14ac:dyDescent="0.25">
      <c r="E5" s="22" t="s">
        <v>31</v>
      </c>
      <c r="F5" s="26" t="s">
        <v>39</v>
      </c>
    </row>
    <row r="6" spans="1:6" x14ac:dyDescent="0.25">
      <c r="E6" s="22" t="s">
        <v>31</v>
      </c>
      <c r="F6" s="26" t="s">
        <v>38</v>
      </c>
    </row>
    <row r="7" spans="1:6" x14ac:dyDescent="0.25">
      <c r="E7" s="22" t="s">
        <v>32</v>
      </c>
      <c r="F7" s="23" t="s">
        <v>33</v>
      </c>
    </row>
    <row r="8" spans="1:6" ht="15.75" thickBot="1" x14ac:dyDescent="0.3">
      <c r="E8" s="24" t="s">
        <v>34</v>
      </c>
      <c r="F8" s="25" t="s">
        <v>35</v>
      </c>
    </row>
    <row r="9" spans="1:6" x14ac:dyDescent="0.25">
      <c r="A9" s="2"/>
      <c r="B9" s="96" t="s">
        <v>22</v>
      </c>
      <c r="C9" s="97"/>
      <c r="D9" s="97"/>
      <c r="E9" s="98"/>
      <c r="F9" s="21"/>
    </row>
    <row r="10" spans="1:6" x14ac:dyDescent="0.25">
      <c r="A10" s="2"/>
      <c r="B10" s="27"/>
      <c r="C10" s="17"/>
      <c r="D10" s="18" t="s">
        <v>18</v>
      </c>
      <c r="E10" s="18" t="s">
        <v>18</v>
      </c>
      <c r="F10" s="17" t="s">
        <v>17</v>
      </c>
    </row>
    <row r="11" spans="1:6" x14ac:dyDescent="0.25">
      <c r="A11" s="2"/>
      <c r="B11" s="28" t="s">
        <v>0</v>
      </c>
      <c r="C11" s="19"/>
      <c r="D11" s="19" t="s">
        <v>46</v>
      </c>
      <c r="E11" s="19" t="s">
        <v>9</v>
      </c>
      <c r="F11" s="17"/>
    </row>
    <row r="12" spans="1:6" ht="102" customHeight="1" x14ac:dyDescent="0.25">
      <c r="A12" s="16"/>
      <c r="B12" s="62" t="s">
        <v>62</v>
      </c>
      <c r="C12" s="63" t="s">
        <v>26</v>
      </c>
      <c r="D12" s="64">
        <v>27900</v>
      </c>
      <c r="E12" s="64">
        <v>28900</v>
      </c>
      <c r="F12" s="63" t="s">
        <v>61</v>
      </c>
    </row>
    <row r="13" spans="1:6" ht="95.25" customHeight="1" x14ac:dyDescent="0.25">
      <c r="A13" s="2"/>
      <c r="B13" s="29" t="s">
        <v>1</v>
      </c>
      <c r="C13" s="5" t="s">
        <v>12</v>
      </c>
      <c r="D13" s="6">
        <v>31900</v>
      </c>
      <c r="E13" s="6">
        <v>33900</v>
      </c>
      <c r="F13" s="2"/>
    </row>
    <row r="14" spans="1:6" ht="92.25" customHeight="1" x14ac:dyDescent="0.25">
      <c r="A14" s="2"/>
      <c r="B14" s="29" t="s">
        <v>2</v>
      </c>
      <c r="C14" s="5" t="s">
        <v>12</v>
      </c>
      <c r="D14" s="6">
        <v>31900</v>
      </c>
      <c r="E14" s="6">
        <v>33900</v>
      </c>
      <c r="F14" s="2"/>
    </row>
    <row r="15" spans="1:6" ht="96" customHeight="1" x14ac:dyDescent="0.25">
      <c r="A15" s="2"/>
      <c r="B15" s="29" t="s">
        <v>3</v>
      </c>
      <c r="C15" s="5" t="s">
        <v>13</v>
      </c>
      <c r="D15" s="6">
        <v>31900</v>
      </c>
      <c r="E15" s="6">
        <v>33900</v>
      </c>
      <c r="F15" s="2"/>
    </row>
    <row r="16" spans="1:6" ht="104.25" customHeight="1" x14ac:dyDescent="0.25">
      <c r="A16" s="2"/>
      <c r="B16" s="29" t="s">
        <v>6</v>
      </c>
      <c r="C16" s="5" t="s">
        <v>41</v>
      </c>
      <c r="D16" s="6">
        <v>39900</v>
      </c>
      <c r="E16" s="6">
        <v>41900</v>
      </c>
      <c r="F16" s="2"/>
    </row>
    <row r="17" spans="1:6" ht="114" customHeight="1" x14ac:dyDescent="0.25">
      <c r="A17" s="2"/>
      <c r="B17" s="29" t="s">
        <v>7</v>
      </c>
      <c r="C17" s="5" t="s">
        <v>14</v>
      </c>
      <c r="D17" s="6">
        <v>39900</v>
      </c>
      <c r="E17" s="6">
        <v>41900</v>
      </c>
      <c r="F17" s="2"/>
    </row>
    <row r="18" spans="1:6" ht="46.5" customHeight="1" x14ac:dyDescent="0.25">
      <c r="A18" s="2"/>
      <c r="B18" s="29" t="s">
        <v>40</v>
      </c>
      <c r="C18" s="5" t="s">
        <v>45</v>
      </c>
      <c r="D18" s="6">
        <v>44900</v>
      </c>
      <c r="E18" s="6">
        <v>46900</v>
      </c>
      <c r="F18" s="2"/>
    </row>
    <row r="19" spans="1:6" ht="117.75" customHeight="1" x14ac:dyDescent="0.25">
      <c r="A19" s="2"/>
      <c r="B19" s="29" t="s">
        <v>8</v>
      </c>
      <c r="C19" s="5" t="s">
        <v>15</v>
      </c>
      <c r="D19" s="6">
        <v>69900</v>
      </c>
      <c r="E19" s="6">
        <v>71900</v>
      </c>
      <c r="F19" s="2"/>
    </row>
    <row r="20" spans="1:6" ht="58.5" customHeight="1" x14ac:dyDescent="0.25">
      <c r="A20" s="2"/>
      <c r="B20" s="29" t="s">
        <v>42</v>
      </c>
      <c r="C20" s="5" t="s">
        <v>43</v>
      </c>
      <c r="D20" s="6">
        <v>74900</v>
      </c>
      <c r="E20" s="6">
        <v>76900</v>
      </c>
      <c r="F20" s="2"/>
    </row>
    <row r="21" spans="1:6" ht="47.25" customHeight="1" x14ac:dyDescent="0.25">
      <c r="A21" s="2"/>
      <c r="B21" s="94" t="s">
        <v>19</v>
      </c>
      <c r="C21" s="95"/>
      <c r="D21" s="95"/>
      <c r="E21" s="95"/>
      <c r="F21" s="17"/>
    </row>
    <row r="22" spans="1:6" x14ac:dyDescent="0.25">
      <c r="A22" s="2"/>
      <c r="B22" s="30"/>
      <c r="C22" s="2"/>
      <c r="D22" s="3" t="s">
        <v>20</v>
      </c>
      <c r="E22" s="3" t="s">
        <v>20</v>
      </c>
      <c r="F22" s="2"/>
    </row>
    <row r="23" spans="1:6" x14ac:dyDescent="0.25">
      <c r="A23" s="2"/>
      <c r="B23" s="31" t="s">
        <v>0</v>
      </c>
      <c r="C23" s="4"/>
      <c r="D23" s="4" t="s">
        <v>46</v>
      </c>
      <c r="E23" s="4" t="s">
        <v>9</v>
      </c>
      <c r="F23" s="2"/>
    </row>
    <row r="24" spans="1:6" ht="45" x14ac:dyDescent="0.25">
      <c r="A24" s="2"/>
      <c r="B24" s="29" t="s">
        <v>4</v>
      </c>
      <c r="C24" s="5" t="s">
        <v>11</v>
      </c>
      <c r="D24" s="6">
        <v>8000</v>
      </c>
      <c r="E24" s="6">
        <v>9000</v>
      </c>
      <c r="F24" s="2" t="s">
        <v>21</v>
      </c>
    </row>
    <row r="25" spans="1:6" x14ac:dyDescent="0.25">
      <c r="A25" s="2"/>
      <c r="B25" s="29" t="s">
        <v>10</v>
      </c>
      <c r="C25" s="5" t="s">
        <v>16</v>
      </c>
      <c r="D25" s="6">
        <v>6500</v>
      </c>
      <c r="E25" s="6">
        <v>7500</v>
      </c>
      <c r="F25" s="2" t="s">
        <v>21</v>
      </c>
    </row>
    <row r="26" spans="1:6" ht="72.75" customHeight="1" x14ac:dyDescent="0.25">
      <c r="A26" s="2"/>
      <c r="B26" s="29" t="s">
        <v>5</v>
      </c>
      <c r="C26" s="5" t="s">
        <v>80</v>
      </c>
      <c r="D26" s="6">
        <v>10000</v>
      </c>
      <c r="E26" s="6">
        <v>11000</v>
      </c>
      <c r="F26" s="2"/>
    </row>
    <row r="27" spans="1:6" ht="47.25" customHeight="1" x14ac:dyDescent="0.25">
      <c r="A27" s="2"/>
      <c r="B27" s="94" t="s">
        <v>23</v>
      </c>
      <c r="C27" s="95"/>
      <c r="D27" s="95"/>
      <c r="E27" s="95"/>
      <c r="F27" s="17"/>
    </row>
    <row r="28" spans="1:6" ht="18" customHeight="1" x14ac:dyDescent="0.25">
      <c r="A28" s="2"/>
      <c r="B28" s="30"/>
      <c r="C28" s="2"/>
      <c r="D28" s="3" t="s">
        <v>18</v>
      </c>
      <c r="E28" s="3" t="s">
        <v>18</v>
      </c>
      <c r="F28" s="2"/>
    </row>
    <row r="29" spans="1:6" ht="21.75" customHeight="1" x14ac:dyDescent="0.25">
      <c r="A29" s="2"/>
      <c r="B29" s="31" t="s">
        <v>0</v>
      </c>
      <c r="C29" s="4"/>
      <c r="D29" s="4" t="s">
        <v>46</v>
      </c>
      <c r="E29" s="4" t="s">
        <v>9</v>
      </c>
      <c r="F29" s="2"/>
    </row>
    <row r="30" spans="1:6" ht="67.5" customHeight="1" x14ac:dyDescent="0.25">
      <c r="A30" s="2"/>
      <c r="B30" s="29" t="s">
        <v>24</v>
      </c>
      <c r="C30" s="14" t="s">
        <v>26</v>
      </c>
      <c r="D30" s="15">
        <v>25000</v>
      </c>
      <c r="E30" s="15">
        <v>26000</v>
      </c>
      <c r="F30" s="20" t="s">
        <v>27</v>
      </c>
    </row>
    <row r="31" spans="1:6" ht="64.5" customHeight="1" thickBot="1" x14ac:dyDescent="0.3">
      <c r="A31" s="2"/>
      <c r="B31" s="29" t="s">
        <v>25</v>
      </c>
      <c r="C31" s="14" t="s">
        <v>36</v>
      </c>
      <c r="D31" s="15">
        <v>29000</v>
      </c>
      <c r="E31" s="15">
        <v>30000</v>
      </c>
      <c r="F31" s="20" t="s">
        <v>27</v>
      </c>
    </row>
    <row r="32" spans="1:6" ht="15.75" thickBot="1" x14ac:dyDescent="0.3">
      <c r="A32" s="2"/>
      <c r="B32" s="99" t="s">
        <v>47</v>
      </c>
      <c r="C32" s="100"/>
      <c r="D32" s="100"/>
      <c r="E32" s="100"/>
      <c r="F32" s="101"/>
    </row>
    <row r="33" spans="2:6" ht="15.75" thickBot="1" x14ac:dyDescent="0.3">
      <c r="B33" s="102" t="s">
        <v>44</v>
      </c>
      <c r="C33" s="103"/>
      <c r="D33" s="103"/>
      <c r="E33" s="103"/>
      <c r="F33" s="104"/>
    </row>
  </sheetData>
  <sheetProtection algorithmName="SHA-512" hashValue="yztqa4gVho0TMJmovSCHFNYZpqk27uPIBUi8doY/RQEEtnBIKrIJQvanPYt5SYvBJIE5q7/SXwqN/kG9EuXc2Q==" saltValue="T/yICNDxZJIB7e1zpC5nsA==" spinCount="100000" sheet="1" objects="1" scenarios="1"/>
  <mergeCells count="5">
    <mergeCell ref="B21:E21"/>
    <mergeCell ref="B9:E9"/>
    <mergeCell ref="B27:E27"/>
    <mergeCell ref="B32:F32"/>
    <mergeCell ref="B33:F33"/>
  </mergeCells>
  <hyperlinks>
    <hyperlink ref="F7" r:id="rId1"/>
    <hyperlink ref="F8" r:id="rId2"/>
  </hyperlinks>
  <pageMargins left="0.7" right="0.7" top="0.75" bottom="0.75" header="0.3" footer="0.3"/>
  <pageSetup paperSize="9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Kitöltési utmutató</vt:lpstr>
      <vt:lpstr>Megrendelőlap</vt:lpstr>
      <vt:lpstr>Árlista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2024-08-21T17:12:45Z</dcterms:modified>
</cp:coreProperties>
</file>